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<sst xmlns="http://schemas.openxmlformats.org/spreadsheetml/2006/main" count="25" uniqueCount="25">
  <si>
    <t xml:space="preserve">Stand: 29.12.2024</t>
  </si>
  <si>
    <t xml:space="preserve">Meldeliste Mitteldeutsche Meisterschaft in Taunusstein</t>
  </si>
  <si>
    <t xml:space="preserve">i</t>
  </si>
  <si>
    <r>
      <rPr>
        <b val="true"/>
        <sz val="9"/>
        <color rgb="FF000000"/>
        <rFont val="Arial"/>
        <family val="2"/>
        <charset val="1"/>
      </rPr>
      <t xml:space="preserve">Bitte fülle die Meldedatei vollständig aus. Vervollständige hierzu die weißen Felder bzw. wähle aus den Auswahlbereichen bei Bundesland, Geschlecht, Graduierung, Kata, Kumite sowie Disziplin bei den Teams das passende aus und sende die gespeicherte Meldedatei per E-Mail-Anhang an</t>
    </r>
    <r>
      <rPr>
        <b val="true"/>
        <sz val="9"/>
        <color rgb="FFFF0000"/>
        <rFont val="Arial"/>
        <family val="2"/>
        <charset val="1"/>
      </rPr>
      <t xml:space="preserve"> </t>
    </r>
    <r>
      <rPr>
        <b val="true"/>
        <sz val="11"/>
        <color rgb="FFC9211E"/>
        <rFont val="Arial"/>
        <family val="2"/>
        <charset val="1"/>
      </rPr>
      <t xml:space="preserve">karate@tvwehen.de
</t>
    </r>
    <r>
      <rPr>
        <b val="true"/>
        <sz val="3"/>
        <color rgb="FF000000"/>
        <rFont val="Arial"/>
        <family val="2"/>
        <charset val="1"/>
      </rPr>
      <t xml:space="preserve">
</t>
    </r>
    <r>
      <rPr>
        <b val="true"/>
        <sz val="11"/>
        <color rgb="FF000000"/>
        <rFont val="Arial"/>
        <family val="2"/>
        <charset val="1"/>
      </rPr>
      <t xml:space="preserve">Startgebühr:   </t>
    </r>
    <r>
      <rPr>
        <sz val="11"/>
        <color rgb="FF000000"/>
        <rFont val="Arial"/>
        <family val="2"/>
        <charset val="1"/>
      </rPr>
      <t xml:space="preserve"> pro Person und Disziplin </t>
    </r>
    <r>
      <rPr>
        <b val="true"/>
        <sz val="11"/>
        <color rgb="FF000000"/>
        <rFont val="Arial"/>
        <family val="2"/>
        <charset val="1"/>
      </rPr>
      <t xml:space="preserve">15€;
                          </t>
    </r>
    <r>
      <rPr>
        <sz val="11"/>
        <color rgb="FF000000"/>
        <rFont val="Arial"/>
        <family val="2"/>
        <charset val="1"/>
      </rPr>
      <t xml:space="preserve">Pro Mannschaft</t>
    </r>
    <r>
      <rPr>
        <b val="true"/>
        <sz val="11"/>
        <color rgb="FF000000"/>
        <rFont val="Arial"/>
        <family val="2"/>
        <charset val="1"/>
      </rPr>
      <t xml:space="preserve"> 25€
Meldeschluss: 05.03.2025
Nachmeldung: </t>
    </r>
    <r>
      <rPr>
        <sz val="11"/>
        <color rgb="FF000000"/>
        <rFont val="Arial"/>
        <family val="2"/>
        <charset val="1"/>
      </rPr>
      <t xml:space="preserve">nach Meldeschluss pro Disziplin</t>
    </r>
    <r>
      <rPr>
        <b val="true"/>
        <sz val="11"/>
        <color rgb="FF000000"/>
        <rFont val="Arial"/>
        <family val="2"/>
        <charset val="1"/>
      </rPr>
      <t xml:space="preserve"> +5€
                          </t>
    </r>
    <r>
      <rPr>
        <sz val="11"/>
        <color rgb="FF000000"/>
        <rFont val="Arial"/>
        <family val="2"/>
        <charset val="1"/>
      </rPr>
      <t xml:space="preserve">am Turniertag pro Disziplin</t>
    </r>
    <r>
      <rPr>
        <b val="true"/>
        <sz val="11"/>
        <color rgb="FF000000"/>
        <rFont val="Arial"/>
        <family val="2"/>
        <charset val="1"/>
      </rPr>
      <t xml:space="preserve"> +10€
</t>
    </r>
    <r>
      <rPr>
        <b val="true"/>
        <sz val="3"/>
        <color rgb="FFC28965"/>
        <rFont val="Arial"/>
        <family val="2"/>
        <charset val="1"/>
      </rPr>
      <t xml:space="preserve">
</t>
    </r>
    <r>
      <rPr>
        <b val="true"/>
        <sz val="7"/>
        <color rgb="FFC9211E"/>
        <rFont val="Arial"/>
        <family val="2"/>
        <charset val="1"/>
      </rPr>
      <t xml:space="preserve">Datenschutz nach Datenschutz-Grundverordnung DSGVO
Ich erkläre mich mit der Teilnahme an dieser Meisterschaft, mit der Übermittlung und der Verarbeitung personenbezogenen Daten für Vereinszwecke (Übermittlung an den DJKB) gemäß den Bestimmungen der Daten-
schutz-Grundversorgung (DSGVO) einverstanden. Ich habe jederzeit die Möglichkeit, vom Verein Auskunft über diese Daten von mir zu erhalten. Meine Daten werden nach der Übermittlung gelöscht. Ebenfalls
erkläre Ich mich damit einverstanden, dass Fotos und Bilder, die von meiner Person oder meinem/unserem Kind im Zusammenhang mit dem Vereinsleben entstehen, vom Verein z.B. im Rahmen der Presse- und
Öffentlichkeitsarbeit, für Publikationen und im Internet auf der Homepage des Vereins und des DJKB veröffentlicht werden dürfen..
</t>
    </r>
    <r>
      <rPr>
        <b val="true"/>
        <sz val="3"/>
        <color rgb="FFC28965"/>
        <rFont val="Arial"/>
        <family val="2"/>
        <charset val="1"/>
      </rPr>
      <t xml:space="preserve">
</t>
    </r>
    <r>
      <rPr>
        <b val="true"/>
        <sz val="9"/>
        <color rgb="FFC9211E"/>
        <rFont val="Arial"/>
        <family val="2"/>
        <charset val="1"/>
      </rPr>
      <t xml:space="preserve">
</t>
    </r>
    <r>
      <rPr>
        <b val="true"/>
        <sz val="11"/>
        <color rgb="FFC9211E"/>
        <rFont val="Arial"/>
        <family val="2"/>
        <charset val="1"/>
      </rPr>
      <t xml:space="preserve">Die Startgebühren direkt überweisen an:    
TV 1873 Wehen e. V.  IBAN: DE18 5109 0000 0071 1132 05  -   Betreff:  DM 2025 + Dojoname</t>
    </r>
  </si>
  <si>
    <t xml:space="preserve">Dojodaten</t>
  </si>
  <si>
    <t xml:space="preserve">Dojoname</t>
  </si>
  <si>
    <t xml:space="preserve">Bundesland</t>
  </si>
  <si>
    <t xml:space="preserve">Ansprechpartner</t>
  </si>
  <si>
    <t xml:space="preserve">Telefonnummer</t>
  </si>
  <si>
    <t xml:space="preserve">E-Mail-Adresse</t>
  </si>
  <si>
    <t xml:space="preserve">Bis auf Namen bitte alles manuell ausfüllen! Copy + Paste kann zu Problemen führen!</t>
  </si>
  <si>
    <t xml:space="preserve">Einzelstarter</t>
  </si>
  <si>
    <t xml:space="preserve">Nr.</t>
  </si>
  <si>
    <t xml:space="preserve">Nachname</t>
  </si>
  <si>
    <t xml:space="preserve">Vorname</t>
  </si>
  <si>
    <t xml:space="preserve">Geschlecht</t>
  </si>
  <si>
    <t xml:space="preserve">Geburtsdatum</t>
  </si>
  <si>
    <t xml:space="preserve">Alter</t>
  </si>
  <si>
    <t xml:space="preserve">Graduierung</t>
  </si>
  <si>
    <r>
      <rPr>
        <b val="true"/>
        <sz val="9"/>
        <color rgb="FF333333"/>
        <rFont val="Arial"/>
        <family val="2"/>
        <charset val="1"/>
      </rPr>
      <t xml:space="preserve">Kata</t>
    </r>
    <r>
      <rPr>
        <b val="true"/>
        <sz val="8"/>
        <color rgb="FFCC9900"/>
        <rFont val="Arial"/>
        <family val="2"/>
        <charset val="1"/>
      </rPr>
      <t xml:space="preserve"> 
</t>
    </r>
    <r>
      <rPr>
        <sz val="8"/>
        <color rgb="FFC9211E"/>
        <rFont val="Arial"/>
        <family val="2"/>
        <charset val="1"/>
      </rPr>
      <t xml:space="preserve">(ja / nein)</t>
    </r>
  </si>
  <si>
    <r>
      <rPr>
        <b val="true"/>
        <sz val="9"/>
        <color rgb="FF333333"/>
        <rFont val="Arial"/>
        <family val="2"/>
        <charset val="1"/>
      </rPr>
      <t xml:space="preserve">Kumite 
</t>
    </r>
    <r>
      <rPr>
        <sz val="8"/>
        <color rgb="FFC9211E"/>
        <rFont val="Arial"/>
        <family val="2"/>
        <charset val="1"/>
      </rPr>
      <t xml:space="preserve">(ja / nein)</t>
    </r>
  </si>
  <si>
    <r>
      <rPr>
        <b val="true"/>
        <sz val="9"/>
        <color rgb="FF333333"/>
        <rFont val="Arial"/>
        <family val="2"/>
        <charset val="1"/>
      </rPr>
      <t xml:space="preserve">Kata-Team</t>
    </r>
    <r>
      <rPr>
        <b val="true"/>
        <sz val="8"/>
        <color rgb="FFCC9900"/>
        <rFont val="Arial"/>
        <family val="2"/>
        <charset val="1"/>
      </rPr>
      <t xml:space="preserve"> 
</t>
    </r>
    <r>
      <rPr>
        <sz val="8"/>
        <color rgb="FFC9211E"/>
        <rFont val="Arial"/>
        <family val="2"/>
        <charset val="1"/>
      </rPr>
      <t xml:space="preserve">(ja / nein)</t>
    </r>
  </si>
  <si>
    <r>
      <rPr>
        <b val="true"/>
        <sz val="9"/>
        <color rgb="FF333333"/>
        <rFont val="Arial"/>
        <family val="2"/>
        <charset val="1"/>
      </rPr>
      <t xml:space="preserve">Kumite-Team 
</t>
    </r>
    <r>
      <rPr>
        <sz val="8"/>
        <color rgb="FFC9211E"/>
        <rFont val="Arial"/>
        <family val="2"/>
        <charset val="1"/>
      </rPr>
      <t xml:space="preserve">(ja / nein)</t>
    </r>
  </si>
  <si>
    <t xml:space="preserve">Gruppen</t>
  </si>
  <si>
    <t xml:space="preserve">Hinweise</t>
  </si>
</sst>
</file>

<file path=xl/styles.xml><?xml version="1.0" encoding="utf-8"?>
<styleSheet xmlns="http://schemas.openxmlformats.org/spreadsheetml/2006/main">
  <numFmts count="5">
    <numFmt numFmtId="164" formatCode="General"/>
    <numFmt numFmtId="165" formatCode="dd/mm/yy"/>
    <numFmt numFmtId="166" formatCode="d/\ mmmm\ yyyy"/>
    <numFmt numFmtId="167" formatCode="@"/>
    <numFmt numFmtId="168" formatCode="dd/mm/yyyy"/>
  </numFmts>
  <fonts count="27">
    <font>
      <sz val="10"/>
      <name val="Arial"/>
      <family val="2"/>
      <charset val="1"/>
    </font>
    <font>
      <sz val="10"/>
      <name val="Arial"/>
      <family val="0"/>
    </font>
    <font>
      <sz val="10"/>
      <name val="Arial"/>
      <family val="0"/>
    </font>
    <font>
      <sz val="10"/>
      <name val="Arial"/>
      <family val="0"/>
    </font>
    <font>
      <sz val="7"/>
      <color rgb="FFC9211E"/>
      <name val="Arial"/>
      <family val="2"/>
      <charset val="1"/>
    </font>
    <font>
      <b val="true"/>
      <sz val="18"/>
      <color rgb="FFFFFFFF"/>
      <name val="Arial"/>
      <family val="2"/>
      <charset val="1"/>
    </font>
    <font>
      <b val="true"/>
      <sz val="14"/>
      <color rgb="FFC9211E"/>
      <name val="Arial"/>
      <family val="2"/>
      <charset val="1"/>
    </font>
    <font>
      <b val="true"/>
      <i val="true"/>
      <sz val="16"/>
      <color rgb="FFC9211E"/>
      <name val="Arial"/>
      <family val="2"/>
      <charset val="1"/>
    </font>
    <font>
      <b val="true"/>
      <sz val="9"/>
      <color rgb="FF000000"/>
      <name val="Arial"/>
      <family val="2"/>
      <charset val="1"/>
    </font>
    <font>
      <b val="true"/>
      <sz val="9"/>
      <color rgb="FFFF0000"/>
      <name val="Arial"/>
      <family val="2"/>
      <charset val="1"/>
    </font>
    <font>
      <b val="true"/>
      <sz val="11"/>
      <color rgb="FFC9211E"/>
      <name val="Arial"/>
      <family val="2"/>
      <charset val="1"/>
    </font>
    <font>
      <b val="true"/>
      <sz val="3"/>
      <color rgb="FF000000"/>
      <name val="Arial"/>
      <family val="2"/>
      <charset val="1"/>
    </font>
    <font>
      <b val="true"/>
      <sz val="11"/>
      <color rgb="FF000000"/>
      <name val="Arial"/>
      <family val="2"/>
      <charset val="1"/>
    </font>
    <font>
      <sz val="11"/>
      <color rgb="FF000000"/>
      <name val="Arial"/>
      <family val="2"/>
      <charset val="1"/>
    </font>
    <font>
      <b val="true"/>
      <sz val="3"/>
      <color rgb="FFC28965"/>
      <name val="Arial"/>
      <family val="2"/>
      <charset val="1"/>
    </font>
    <font>
      <b val="true"/>
      <sz val="7"/>
      <color rgb="FFC9211E"/>
      <name val="Arial"/>
      <family val="2"/>
      <charset val="1"/>
    </font>
    <font>
      <b val="true"/>
      <sz val="9"/>
      <color rgb="FFC9211E"/>
      <name val="Arial"/>
      <family val="2"/>
      <charset val="1"/>
    </font>
    <font>
      <b val="true"/>
      <sz val="16"/>
      <color rgb="FFFFFFFF"/>
      <name val="Arial"/>
      <family val="2"/>
      <charset val="1"/>
    </font>
    <font>
      <sz val="12"/>
      <name val="Arial"/>
      <family val="2"/>
      <charset val="1"/>
    </font>
    <font>
      <b val="true"/>
      <sz val="12"/>
      <name val="Arial"/>
      <family val="2"/>
      <charset val="1"/>
    </font>
    <font>
      <sz val="10"/>
      <color rgb="FF000000"/>
      <name val="Times New Roman"/>
      <family val="1"/>
      <charset val="1"/>
    </font>
    <font>
      <sz val="10"/>
      <color rgb="FF000000"/>
      <name val="Arial"/>
      <family val="2"/>
      <charset val="1"/>
    </font>
    <font>
      <b val="true"/>
      <sz val="14"/>
      <name val="Arial"/>
      <family val="2"/>
      <charset val="1"/>
    </font>
    <font>
      <b val="true"/>
      <sz val="9"/>
      <color rgb="FF333333"/>
      <name val="Arial"/>
      <family val="2"/>
      <charset val="1"/>
    </font>
    <font>
      <b val="true"/>
      <sz val="8"/>
      <color rgb="FFCC9900"/>
      <name val="Arial"/>
      <family val="2"/>
      <charset val="1"/>
    </font>
    <font>
      <sz val="8"/>
      <color rgb="FFC9211E"/>
      <name val="Arial"/>
      <family val="2"/>
      <charset val="1"/>
    </font>
    <font>
      <sz val="10"/>
      <name val="Times New Roman"/>
      <family val="1"/>
      <charset val="1"/>
    </font>
  </fonts>
  <fills count="5">
    <fill>
      <patternFill patternType="none"/>
    </fill>
    <fill>
      <patternFill patternType="gray125"/>
    </fill>
    <fill>
      <patternFill patternType="solid">
        <fgColor rgb="FFFFFFFF"/>
        <bgColor rgb="FFEEEEEE"/>
      </patternFill>
    </fill>
    <fill>
      <patternFill patternType="solid">
        <fgColor rgb="FFC9211E"/>
        <bgColor rgb="FF993366"/>
      </patternFill>
    </fill>
    <fill>
      <patternFill patternType="solid">
        <fgColor rgb="FFEEEEEE"/>
        <bgColor rgb="FFFFFFFF"/>
      </patternFill>
    </fill>
  </fills>
  <borders count="8">
    <border diagonalUp="false" diagonalDown="false">
      <left/>
      <right/>
      <top/>
      <bottom/>
      <diagonal/>
    </border>
    <border diagonalUp="false" diagonalDown="false">
      <left style="medium"/>
      <right style="medium"/>
      <top style="medium"/>
      <bottom style="medium"/>
      <diagonal/>
    </border>
    <border diagonalUp="false" diagonalDown="false">
      <left style="medium">
        <color rgb="FFC9211E"/>
      </left>
      <right/>
      <top/>
      <bottom style="medium">
        <color rgb="FFC9211E"/>
      </bottom>
      <diagonal/>
    </border>
    <border diagonalUp="false" diagonalDown="false">
      <left/>
      <right/>
      <top style="medium">
        <color rgb="FFC9211E"/>
      </top>
      <bottom style="medium">
        <color rgb="FFC9211E"/>
      </bottom>
      <diagonal/>
    </border>
    <border diagonalUp="false" diagonalDown="false">
      <left style="thin">
        <color rgb="FFC9211E"/>
      </left>
      <right style="thin">
        <color rgb="FFC9211E"/>
      </right>
      <top style="thin">
        <color rgb="FFC9211E"/>
      </top>
      <bottom style="thin">
        <color rgb="FFC9211E"/>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0" xfId="0" applyFont="true" applyBorder="true" applyAlignment="true" applyProtection="true">
      <alignment horizontal="left" vertical="center" textRotation="0" wrapText="false" indent="0" shrinkToFit="false"/>
      <protection locked="true" hidden="false"/>
    </xf>
    <xf numFmtId="164" fontId="5" fillId="3" borderId="1" xfId="0" applyFont="true" applyBorder="true" applyAlignment="true" applyProtection="true">
      <alignment horizontal="center" vertical="center" textRotation="0" wrapText="false" indent="0" shrinkToFit="false"/>
      <protection locked="true" hidden="false"/>
    </xf>
    <xf numFmtId="165" fontId="6" fillId="2" borderId="2"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7" fillId="4" borderId="3" xfId="0" applyFont="true" applyBorder="true" applyAlignment="true" applyProtection="true">
      <alignment horizontal="center" vertical="center" textRotation="0" wrapText="false" indent="0" shrinkToFit="false"/>
      <protection locked="true" hidden="false"/>
    </xf>
    <xf numFmtId="164" fontId="8" fillId="2" borderId="3" xfId="0" applyFont="true" applyBorder="true" applyAlignment="true" applyProtection="true">
      <alignment horizontal="left" vertical="top"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7" fillId="3" borderId="1" xfId="0" applyFont="true" applyBorder="true" applyAlignment="true" applyProtection="true">
      <alignment horizontal="center" vertical="center" textRotation="0" wrapText="false" indent="0" shrinkToFit="false"/>
      <protection locked="true" hidden="false"/>
    </xf>
    <xf numFmtId="164" fontId="0" fillId="4" borderId="0" xfId="0" applyFont="false" applyBorder="true" applyAlignment="true" applyProtection="true">
      <alignment horizontal="general" vertical="bottom" textRotation="0" wrapText="false" indent="0" shrinkToFit="false"/>
      <protection locked="true" hidden="false"/>
    </xf>
    <xf numFmtId="164" fontId="0" fillId="4" borderId="0" xfId="0" applyFont="true" applyBorder="true" applyAlignment="true" applyProtection="true">
      <alignment horizontal="left" vertical="bottom" textRotation="0" wrapText="false" indent="0" shrinkToFit="false"/>
      <protection locked="true" hidden="false"/>
    </xf>
    <xf numFmtId="166" fontId="18" fillId="4" borderId="0" xfId="0" applyFont="true" applyBorder="true" applyAlignment="true" applyProtection="true">
      <alignment horizontal="left" vertical="bottom" textRotation="0" wrapText="false" indent="0" shrinkToFit="false"/>
      <protection locked="true" hidden="false"/>
    </xf>
    <xf numFmtId="164" fontId="0" fillId="4" borderId="0" xfId="0" applyFont="false" applyBorder="true" applyAlignment="true" applyProtection="true">
      <alignment horizontal="left" vertical="bottom" textRotation="0" wrapText="false" indent="0" shrinkToFit="false"/>
      <protection locked="true" hidden="false"/>
    </xf>
    <xf numFmtId="164" fontId="0" fillId="4" borderId="0" xfId="0" applyFont="false" applyBorder="true" applyAlignment="true" applyProtection="true">
      <alignment horizontal="center" vertical="center" textRotation="0" wrapText="false" indent="0" shrinkToFit="false"/>
      <protection locked="true" hidden="false"/>
    </xf>
    <xf numFmtId="164" fontId="19" fillId="4" borderId="0" xfId="0" applyFont="true" applyBorder="true" applyAlignment="true" applyProtection="true">
      <alignment horizontal="right" vertical="center" textRotation="0" wrapText="false" indent="0" shrinkToFit="false"/>
      <protection locked="true" hidden="false"/>
    </xf>
    <xf numFmtId="164" fontId="20" fillId="2" borderId="4" xfId="0" applyFont="true" applyBorder="true" applyAlignment="true" applyProtection="true">
      <alignment horizontal="center" vertical="center" textRotation="0" wrapText="false" indent="0" shrinkToFit="false"/>
      <protection locked="false" hidden="false"/>
    </xf>
    <xf numFmtId="164" fontId="21" fillId="2" borderId="4" xfId="0" applyFont="true" applyBorder="true" applyAlignment="true" applyProtection="true">
      <alignment horizontal="center" vertical="center" textRotation="0" wrapText="false" indent="0" shrinkToFit="false"/>
      <protection locked="false" hidden="false"/>
    </xf>
    <xf numFmtId="167" fontId="21" fillId="2" borderId="4" xfId="0" applyFont="true" applyBorder="true" applyAlignment="true" applyProtection="true">
      <alignment horizontal="center" vertical="center" textRotation="0" wrapText="false" indent="0" shrinkToFit="false"/>
      <protection locked="fals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8" fillId="4" borderId="5" xfId="0" applyFont="true" applyBorder="true" applyAlignment="true" applyProtection="true">
      <alignment horizontal="right" vertical="center" textRotation="0" wrapText="false" indent="0" shrinkToFit="false"/>
      <protection locked="true" hidden="false"/>
    </xf>
    <xf numFmtId="164" fontId="8" fillId="4" borderId="5" xfId="0" applyFont="true" applyBorder="true" applyAlignment="true" applyProtection="true">
      <alignment horizontal="general" vertical="center" textRotation="0" wrapText="false" indent="0" shrinkToFit="false"/>
      <protection locked="true" hidden="false"/>
    </xf>
    <xf numFmtId="164" fontId="8" fillId="4" borderId="5" xfId="0" applyFont="true" applyBorder="true" applyAlignment="true" applyProtection="true">
      <alignment horizontal="center" vertical="center" textRotation="0" wrapText="false" indent="0" shrinkToFit="false"/>
      <protection locked="true" hidden="false"/>
    </xf>
    <xf numFmtId="164" fontId="23" fillId="4" borderId="5" xfId="0" applyFont="true" applyBorder="true" applyAlignment="true" applyProtection="true">
      <alignment horizontal="center" vertical="center" textRotation="0" wrapText="true" indent="0" shrinkToFit="false"/>
      <protection locked="true" hidden="false"/>
    </xf>
    <xf numFmtId="164" fontId="8" fillId="4" borderId="5" xfId="0" applyFont="true" applyBorder="true" applyAlignment="true" applyProtection="true">
      <alignment horizontal="right" vertical="bottom" textRotation="0" wrapText="false" indent="0" shrinkToFit="false"/>
      <protection locked="true" hidden="false"/>
    </xf>
    <xf numFmtId="164" fontId="0" fillId="0" borderId="6" xfId="0" applyFont="true" applyBorder="true" applyAlignment="true" applyProtection="true">
      <alignment horizontal="general" vertical="bottom" textRotation="0" wrapText="false" indent="0" shrinkToFit="false"/>
      <protection locked="false" hidden="false"/>
    </xf>
    <xf numFmtId="164" fontId="0" fillId="0" borderId="7" xfId="0" applyFont="true" applyBorder="true" applyAlignment="true" applyProtection="true">
      <alignment horizontal="general" vertical="bottom" textRotation="0" wrapText="false" indent="0" shrinkToFit="false"/>
      <protection locked="false" hidden="false"/>
    </xf>
    <xf numFmtId="165" fontId="0" fillId="0" borderId="7" xfId="0" applyFont="false" applyBorder="true" applyAlignment="true" applyProtection="true">
      <alignment horizontal="general" vertical="bottom" textRotation="0" wrapText="false" indent="0" shrinkToFit="false"/>
      <protection locked="false" hidden="false"/>
    </xf>
    <xf numFmtId="164" fontId="0" fillId="4" borderId="7" xfId="0" applyFont="true" applyBorder="true" applyAlignment="true" applyProtection="true">
      <alignment horizontal="center" vertical="bottom" textRotation="0" wrapText="false" indent="0" shrinkToFit="false"/>
      <protection locked="true" hidden="true"/>
    </xf>
    <xf numFmtId="164" fontId="26" fillId="4" borderId="5" xfId="0" applyFont="true" applyBorder="true" applyAlignment="true" applyProtection="true">
      <alignment horizontal="center" vertical="bottom" textRotation="0" wrapText="false" indent="0" shrinkToFit="false"/>
      <protection locked="true" hidden="true"/>
    </xf>
    <xf numFmtId="164" fontId="0" fillId="4" borderId="5" xfId="0" applyFont="false" applyBorder="true" applyAlignment="true" applyProtection="true">
      <alignment horizontal="center" vertical="bottom" textRotation="0" wrapText="false" indent="0" shrinkToFit="false"/>
      <protection locked="true" hidden="true"/>
    </xf>
    <xf numFmtId="168" fontId="0" fillId="0" borderId="7" xfId="0" applyFont="false" applyBorder="true" applyAlignment="fals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CC9900"/>
      <rgbColor rgb="FFFF6600"/>
      <rgbColor rgb="FF666699"/>
      <rgbColor rgb="FFC28965"/>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5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P18" activeCellId="0" sqref="P18"/>
    </sheetView>
  </sheetViews>
  <sheetFormatPr defaultColWidth="11.53515625" defaultRowHeight="12.8" customHeight="true" zeroHeight="false" outlineLevelRow="0" outlineLevelCol="0"/>
  <cols>
    <col collapsed="false" customWidth="true" hidden="false" outlineLevel="0" max="1" min="1" style="1" width="5.56"/>
    <col collapsed="false" customWidth="true" hidden="false" outlineLevel="0" max="3" min="2" style="1" width="15.32"/>
    <col collapsed="false" customWidth="true" hidden="false" outlineLevel="0" max="5" min="5" style="1" width="12.98"/>
    <col collapsed="false" customWidth="true" hidden="false" outlineLevel="0" max="6" min="6" style="1" width="5.47"/>
    <col collapsed="false" customWidth="true" hidden="false" outlineLevel="0" max="7" min="7" style="1" width="15.9"/>
    <col collapsed="false" customWidth="true" hidden="false" outlineLevel="0" max="12" min="12" style="1" width="12.79"/>
    <col collapsed="false" customWidth="true" hidden="false" outlineLevel="0" max="13" min="13" style="1" width="23.14"/>
  </cols>
  <sheetData>
    <row r="1" customFormat="false" ht="12.8" hidden="false" customHeight="false" outlineLevel="0" collapsed="false">
      <c r="A1" s="2" t="s">
        <v>0</v>
      </c>
      <c r="B1" s="2"/>
      <c r="C1" s="2"/>
      <c r="D1" s="2"/>
      <c r="E1" s="2"/>
      <c r="F1" s="2"/>
      <c r="G1" s="2"/>
      <c r="H1" s="2"/>
      <c r="I1" s="2"/>
      <c r="J1" s="2"/>
      <c r="K1" s="2"/>
      <c r="L1" s="2"/>
      <c r="M1" s="2"/>
    </row>
    <row r="2" customFormat="false" ht="22.05" hidden="false" customHeight="false" outlineLevel="0" collapsed="false">
      <c r="A2" s="3" t="s">
        <v>1</v>
      </c>
      <c r="B2" s="3"/>
      <c r="C2" s="3"/>
      <c r="D2" s="3"/>
      <c r="E2" s="3"/>
      <c r="F2" s="3"/>
      <c r="G2" s="3"/>
      <c r="H2" s="3"/>
      <c r="I2" s="3"/>
      <c r="J2" s="3"/>
      <c r="K2" s="3"/>
      <c r="L2" s="3"/>
      <c r="M2" s="3"/>
    </row>
    <row r="3" customFormat="false" ht="17.35" hidden="false" customHeight="false" outlineLevel="0" collapsed="false">
      <c r="A3" s="4" t="n">
        <v>45731</v>
      </c>
      <c r="B3" s="4"/>
      <c r="C3" s="4"/>
      <c r="D3" s="4"/>
      <c r="E3" s="4"/>
      <c r="F3" s="4"/>
      <c r="G3" s="4"/>
      <c r="H3" s="4"/>
      <c r="I3" s="4"/>
      <c r="J3" s="4"/>
      <c r="K3" s="4"/>
      <c r="L3" s="4"/>
      <c r="M3" s="4"/>
    </row>
    <row r="4" customFormat="false" ht="12.8" hidden="false" customHeight="false" outlineLevel="0" collapsed="false">
      <c r="A4" s="5"/>
      <c r="B4" s="5"/>
      <c r="C4" s="5"/>
      <c r="D4" s="5"/>
      <c r="E4" s="5"/>
      <c r="F4" s="5"/>
      <c r="G4" s="5"/>
      <c r="H4" s="5"/>
      <c r="I4" s="5"/>
      <c r="J4" s="5"/>
      <c r="K4" s="5"/>
      <c r="L4" s="5"/>
      <c r="M4" s="5"/>
    </row>
    <row r="5" customFormat="false" ht="176.1" hidden="false" customHeight="true" outlineLevel="0" collapsed="false">
      <c r="A5" s="6" t="s">
        <v>2</v>
      </c>
      <c r="B5" s="7" t="s">
        <v>3</v>
      </c>
      <c r="C5" s="7"/>
      <c r="D5" s="7"/>
      <c r="E5" s="7"/>
      <c r="F5" s="7"/>
      <c r="G5" s="7"/>
      <c r="H5" s="7"/>
      <c r="I5" s="7"/>
      <c r="J5" s="7"/>
      <c r="K5" s="7"/>
      <c r="L5" s="7"/>
      <c r="M5" s="7"/>
    </row>
    <row r="6" customFormat="false" ht="12.8" hidden="false" customHeight="false" outlineLevel="0" collapsed="false">
      <c r="A6" s="8"/>
      <c r="B6" s="8"/>
      <c r="C6" s="8"/>
      <c r="D6" s="8"/>
      <c r="E6" s="8"/>
      <c r="F6" s="8"/>
      <c r="G6" s="8"/>
      <c r="H6" s="8"/>
      <c r="I6" s="8"/>
      <c r="J6" s="8"/>
      <c r="K6" s="8"/>
      <c r="L6" s="8"/>
      <c r="M6" s="8"/>
    </row>
    <row r="7" customFormat="false" ht="19.7" hidden="false" customHeight="false" outlineLevel="0" collapsed="false">
      <c r="A7" s="9" t="s">
        <v>4</v>
      </c>
      <c r="B7" s="9"/>
      <c r="C7" s="9"/>
      <c r="D7" s="9"/>
      <c r="E7" s="9"/>
      <c r="F7" s="9"/>
      <c r="G7" s="9"/>
      <c r="H7" s="9"/>
      <c r="I7" s="9"/>
      <c r="J7" s="9"/>
      <c r="K7" s="9"/>
      <c r="L7" s="9"/>
      <c r="M7" s="9"/>
    </row>
    <row r="8" customFormat="false" ht="15" hidden="false" customHeight="false" outlineLevel="0" collapsed="false">
      <c r="A8" s="10"/>
      <c r="B8" s="10"/>
      <c r="C8" s="10"/>
      <c r="D8" s="11"/>
      <c r="E8" s="12"/>
      <c r="F8" s="13"/>
      <c r="G8" s="13"/>
      <c r="H8" s="14"/>
      <c r="I8" s="14"/>
      <c r="J8" s="14"/>
      <c r="K8" s="14"/>
      <c r="L8" s="14"/>
      <c r="M8" s="14"/>
    </row>
    <row r="9" customFormat="false" ht="15" hidden="false" customHeight="false" outlineLevel="0" collapsed="false">
      <c r="A9" s="15" t="s">
        <v>5</v>
      </c>
      <c r="B9" s="15"/>
      <c r="C9" s="15"/>
      <c r="D9" s="16"/>
      <c r="E9" s="16"/>
      <c r="F9" s="16"/>
      <c r="G9" s="16"/>
      <c r="H9" s="16"/>
      <c r="I9" s="14"/>
      <c r="J9" s="14"/>
      <c r="K9" s="14"/>
      <c r="L9" s="14"/>
      <c r="M9" s="14"/>
    </row>
    <row r="10" customFormat="false" ht="12.8" hidden="false" customHeight="false" outlineLevel="0" collapsed="false">
      <c r="A10" s="14"/>
      <c r="B10" s="14"/>
      <c r="C10" s="14"/>
      <c r="D10" s="14"/>
      <c r="E10" s="14"/>
      <c r="F10" s="14"/>
      <c r="G10" s="14"/>
      <c r="H10" s="14"/>
      <c r="I10" s="14"/>
      <c r="J10" s="14"/>
      <c r="K10" s="14"/>
      <c r="L10" s="14"/>
      <c r="M10" s="14"/>
    </row>
    <row r="11" customFormat="false" ht="15" hidden="false" customHeight="false" outlineLevel="0" collapsed="false">
      <c r="A11" s="15" t="s">
        <v>6</v>
      </c>
      <c r="B11" s="15"/>
      <c r="C11" s="15"/>
      <c r="D11" s="17"/>
      <c r="E11" s="17"/>
      <c r="F11" s="17"/>
      <c r="G11" s="17"/>
      <c r="H11" s="17"/>
      <c r="I11" s="14"/>
      <c r="J11" s="14"/>
      <c r="K11" s="14"/>
      <c r="L11" s="14"/>
      <c r="M11" s="14"/>
    </row>
    <row r="12" customFormat="false" ht="12.8" hidden="false" customHeight="false" outlineLevel="0" collapsed="false">
      <c r="A12" s="14"/>
      <c r="B12" s="14"/>
      <c r="C12" s="14"/>
      <c r="D12" s="14"/>
      <c r="E12" s="14"/>
      <c r="F12" s="14"/>
      <c r="G12" s="14"/>
      <c r="H12" s="14"/>
      <c r="I12" s="14"/>
      <c r="J12" s="14"/>
      <c r="K12" s="14"/>
      <c r="L12" s="14"/>
      <c r="M12" s="14"/>
    </row>
    <row r="13" customFormat="false" ht="15" hidden="false" customHeight="false" outlineLevel="0" collapsed="false">
      <c r="A13" s="15" t="s">
        <v>7</v>
      </c>
      <c r="B13" s="15"/>
      <c r="C13" s="15"/>
      <c r="D13" s="17"/>
      <c r="E13" s="17"/>
      <c r="F13" s="17"/>
      <c r="G13" s="17"/>
      <c r="H13" s="17"/>
      <c r="I13" s="14"/>
      <c r="J13" s="14"/>
      <c r="K13" s="14"/>
      <c r="L13" s="14"/>
      <c r="M13" s="14"/>
    </row>
    <row r="14" customFormat="false" ht="12.8" hidden="false" customHeight="false" outlineLevel="0" collapsed="false">
      <c r="A14" s="14"/>
      <c r="B14" s="14"/>
      <c r="C14" s="14"/>
      <c r="D14" s="14"/>
      <c r="E14" s="14"/>
      <c r="F14" s="14"/>
      <c r="G14" s="14"/>
      <c r="H14" s="14"/>
      <c r="I14" s="14"/>
      <c r="J14" s="14"/>
      <c r="K14" s="14"/>
      <c r="L14" s="14"/>
      <c r="M14" s="14"/>
    </row>
    <row r="15" customFormat="false" ht="15" hidden="false" customHeight="false" outlineLevel="0" collapsed="false">
      <c r="A15" s="15" t="s">
        <v>8</v>
      </c>
      <c r="B15" s="15"/>
      <c r="C15" s="15"/>
      <c r="D15" s="18"/>
      <c r="E15" s="18"/>
      <c r="F15" s="18"/>
      <c r="G15" s="18"/>
      <c r="H15" s="18"/>
      <c r="I15" s="14"/>
      <c r="J15" s="14"/>
      <c r="K15" s="14"/>
      <c r="L15" s="14"/>
      <c r="M15" s="14"/>
    </row>
    <row r="16" customFormat="false" ht="12.8" hidden="false" customHeight="false" outlineLevel="0" collapsed="false">
      <c r="A16" s="14"/>
      <c r="B16" s="14"/>
      <c r="C16" s="14"/>
      <c r="D16" s="14"/>
      <c r="E16" s="14"/>
      <c r="F16" s="14"/>
      <c r="G16" s="14"/>
      <c r="H16" s="14"/>
      <c r="I16" s="14"/>
      <c r="J16" s="14"/>
      <c r="K16" s="14"/>
      <c r="L16" s="14"/>
      <c r="M16" s="14"/>
    </row>
    <row r="17" customFormat="false" ht="15" hidden="false" customHeight="false" outlineLevel="0" collapsed="false">
      <c r="A17" s="15" t="s">
        <v>9</v>
      </c>
      <c r="B17" s="15"/>
      <c r="C17" s="15"/>
      <c r="D17" s="18"/>
      <c r="E17" s="18"/>
      <c r="F17" s="18"/>
      <c r="G17" s="18"/>
      <c r="H17" s="18"/>
      <c r="I17" s="14"/>
      <c r="J17" s="14"/>
      <c r="K17" s="14"/>
      <c r="L17" s="14"/>
      <c r="M17" s="14"/>
    </row>
    <row r="18" customFormat="false" ht="12.8" hidden="false" customHeight="false" outlineLevel="0" collapsed="false">
      <c r="A18" s="14"/>
      <c r="B18" s="14"/>
      <c r="C18" s="14"/>
      <c r="D18" s="14"/>
      <c r="E18" s="14"/>
      <c r="F18" s="14"/>
      <c r="G18" s="14"/>
      <c r="H18" s="14"/>
      <c r="I18" s="14"/>
      <c r="J18" s="14"/>
      <c r="K18" s="14"/>
      <c r="L18" s="14"/>
      <c r="M18" s="14"/>
    </row>
    <row r="19" customFormat="false" ht="20.1" hidden="false" customHeight="true" outlineLevel="0" collapsed="false">
      <c r="A19" s="19" t="s">
        <v>10</v>
      </c>
      <c r="B19" s="19"/>
      <c r="C19" s="19"/>
      <c r="D19" s="19"/>
      <c r="E19" s="19"/>
      <c r="F19" s="19"/>
      <c r="G19" s="19"/>
      <c r="H19" s="19"/>
      <c r="I19" s="19"/>
      <c r="J19" s="19"/>
      <c r="K19" s="19"/>
      <c r="L19" s="19"/>
      <c r="M19" s="19"/>
    </row>
    <row r="20" customFormat="false" ht="19.7" hidden="false" customHeight="false" outlineLevel="0" collapsed="false">
      <c r="A20" s="9" t="s">
        <v>11</v>
      </c>
      <c r="B20" s="9"/>
      <c r="C20" s="9"/>
      <c r="D20" s="9"/>
      <c r="E20" s="9"/>
      <c r="F20" s="9"/>
      <c r="G20" s="9"/>
      <c r="H20" s="9"/>
      <c r="I20" s="9"/>
      <c r="J20" s="9"/>
      <c r="K20" s="9"/>
      <c r="L20" s="9"/>
      <c r="M20" s="9"/>
    </row>
    <row r="21" customFormat="false" ht="26.85" hidden="false" customHeight="true" outlineLevel="0" collapsed="false">
      <c r="A21" s="20" t="s">
        <v>12</v>
      </c>
      <c r="B21" s="21" t="s">
        <v>13</v>
      </c>
      <c r="C21" s="21" t="s">
        <v>14</v>
      </c>
      <c r="D21" s="22" t="s">
        <v>15</v>
      </c>
      <c r="E21" s="22" t="s">
        <v>16</v>
      </c>
      <c r="F21" s="22" t="s">
        <v>17</v>
      </c>
      <c r="G21" s="22" t="s">
        <v>18</v>
      </c>
      <c r="H21" s="23" t="s">
        <v>19</v>
      </c>
      <c r="I21" s="23" t="s">
        <v>20</v>
      </c>
      <c r="J21" s="23" t="s">
        <v>21</v>
      </c>
      <c r="K21" s="23" t="s">
        <v>22</v>
      </c>
      <c r="L21" s="22" t="s">
        <v>23</v>
      </c>
      <c r="M21" s="22" t="s">
        <v>24</v>
      </c>
    </row>
    <row r="22" customFormat="false" ht="12.8" hidden="false" customHeight="false" outlineLevel="0" collapsed="false">
      <c r="A22" s="24" t="n">
        <v>1</v>
      </c>
      <c r="B22" s="25"/>
      <c r="C22" s="26"/>
      <c r="D22" s="26"/>
      <c r="E22" s="27"/>
      <c r="F22" s="28" t="str">
        <f aca="false">IF(AND(DATEDIF(E22,$A$3,"y")&gt;0,DATEDIF(E22,$A$3,"y")&lt;119),DATEDIF(E22,$A$3,"y"),"")</f>
        <v/>
      </c>
      <c r="G22" s="26"/>
      <c r="H22" s="26"/>
      <c r="I22" s="26"/>
      <c r="J22" s="26"/>
      <c r="K22" s="26"/>
      <c r="L22" s="29" t="str">
        <f aca="false">IF(OR(F22="",G22="",H22="",I22="",J22="",K22=""),"",
CONCATENATE(
IF(AND(F22&gt;=8,F22&lt;=11,VALUE(LEFT(G22,FIND(". ",G22)-1))&gt;=6,VALUE(LEFT(G22,FIND(". ",G22)-1))&lt;=8,H22="Ja"),"A1 ",""),
IF(AND(F22&gt;=8,F22&lt;=11,VALUE(LEFT(G22,FIND(". ",G22)-1))&lt;=5,H22="Ja"),"A2 ",""),
IF(AND(F22&gt;=8,F22&lt;=11,VALUE(LEFT(G22,FIND(". ",G22)-1))&gt;=6,VALUE(LEFT(G22,FIND(". ",G22)-1))&lt;=8,I22="Ja"),"A3 ",""),
IF(AND(F22&gt;=8,F22&lt;=11,VALUE(LEFT(G22,FIND(". ",G22)-1))&lt;=5,I22="Ja"),"A4 ",""),
IF(AND(F22&gt;=8,F22&lt;=11,VALUE(LEFT(G22,FIND(". ",G22)-1))&lt;=8,J22="Ja"),"A5 ",""),
IF(AND(F22&gt;=12,F22&lt;=13,VALUE(LEFT(G22,FIND(". ",G22)-1))&gt;=6,VALUE(LEFT(G22,FIND(". ",G22)-1))&lt;=8,H22="Ja"),"B1 ",""),
IF(AND(F22&gt;=12,F22&lt;=13,VALUE(LEFT(G22,FIND(". ",G22)-1))&gt;=4,VALUE(LEFT(G22,FIND(". ",G22)-1))&lt;=5,H22="Ja"),"B2 ",""),
IF(AND(F22&gt;=12,F22&lt;=13,VALUE(LEFT(G22,FIND(". ",G22)-1))&lt;=3,H22="Ja"),"B3 ",""),
IF(AND(F22&gt;=12,F22&lt;=13,VALUE(LEFT(G22,FIND(". ",G22)-1))&gt;=6,VALUE(LEFT(G22,FIND(". ",G22)-1))&lt;=8,I22="Ja"),"B4 ",""),
IF(AND(F22&gt;=12,F22&lt;=13,VALUE(LEFT(G22,FIND(". ",G22)-1))&gt;=4,VALUE(LEFT(G22,FIND(". ",G22)-1))&lt;=5,I22="Ja"),"B5 ",""),
IF(AND(F22&gt;=12,F22&lt;=13,VALUE(LEFT(G22,FIND(". ",G22)-1))&lt;=3,I22="Ja"),"B6 ",""),
IF(AND(F22&gt;=12,F22&lt;=13,VALUE(LEFT(G22,FIND(". ",G22)-1))&lt;=8,J22="Ja"),"B7 ",""),
IF(AND(F22&gt;=14,F22&lt;=15,VALUE(LEFT(G22,FIND(". ",G22)-1))&gt;=6,VALUE(LEFT(G22,FIND(". ",G22)-1))&lt;=8,H22="Ja"),"C1 ",""),
IF(AND(F22&gt;=14,F22&lt;=15,VALUE(LEFT(G22,FIND(". ",G22)-1))&gt;=4,VALUE(LEFT(G22,FIND(". ",G22)-1))&lt;=5,H22="Ja"),"C2 ",""),
IF(AND(F22&gt;=14,F22&lt;=15,VALUE(LEFT(G22,FIND(". ",G22)-1))&lt;=3,H22="Ja"),"C3 ",""),
IF(AND(F22&gt;=14,F22&lt;=15,VALUE(LEFT(G22,FIND(". ",G22)-1))&gt;=6,VALUE(LEFT(G22,FIND(". ",G22)-1))&lt;=8,I22="Ja"),"C4 ",""),
IF(AND(F22&gt;=14,F22&lt;=15,VALUE(LEFT(G22,FIND(". ",G22)-1))&gt;=4,VALUE(LEFT(G22,FIND(". ",G22)-1))&lt;=5,I22="Ja"),"C5 ",""),
IF(AND(F22&gt;=14,F22&lt;=15,VALUE(LEFT(G22,FIND(". ",G22)-1))&lt;=3,I22="Ja"),"C6 ",""),
IF(AND(F22&gt;=14,F22&lt;=15,VALUE(LEFT(G22,FIND(". ",G22)-1))&lt;=8,J22="Ja"),"C7 ",""),
IF(AND(F22&gt;=16,F22&lt;=17,VALUE(LEFT(G22,FIND(". ",G22)-1))&gt;=6,VALUE(LEFT(G22,FIND(". ",G22)-1))&lt;=8,H22="Ja"),"D1 ",""),
IF(AND(F22&gt;=16,F22&lt;=17,VALUE(LEFT(G22,FIND(". ",G22)-1))&gt;=4,VALUE(LEFT(G22,FIND(". ",G22)-1))&lt;=5,H22="Ja"),"D2 ",""),
IF(AND(F22&gt;=16,F22&lt;=17,VALUE(LEFT(G22,FIND(". ",G22)-1))&lt;=3,H22="Ja"),"D3 ",""),
IF(AND(F22&gt;=16,F22&lt;=17,VALUE(LEFT(G22,FIND(". ",G22)-1))&gt;=6,VALUE(LEFT(G22,FIND(". ",G22)-1))&lt;=8,I22="Ja"),"D4 ",""),
IF(AND(F22&gt;=16,F22&lt;=17,VALUE(LEFT(G22,FIND(". ",G22)-1))&gt;=4,VALUE(LEFT(G22,FIND(". ",G22)-1))&lt;=5,I22="Ja"),"D5 ",""),
IF(AND(F22&gt;=16,F22&lt;=17,VALUE(LEFT(G22,FIND(". ",G22)-1))&lt;=3,I22="Ja"),"D6 ",""),
IF(AND(F22&gt;=16,F22&lt;=17,VALUE(LEFT(G22,FIND(". ",G22)-1))&lt;=8,J22="Ja"),"D7 ",""),
IF(AND(F22&gt;=16,F22&lt;=17,VALUE(LEFT(G22,FIND(". ",G22)-1))&lt;=3,K22="Ja"),"D8 ",""),
IF(AND(F22&gt;=18,VALUE(LEFT(G22,FIND(". ",G22)-1))&lt;=3,H22="Ja"),"E1 ",""),
IF(AND(F22&gt;=18,VALUE(LEFT(G22,FIND(". ",G22)-1))&lt;=3,I22="Ja"),"E2 ",""),
IF(AND(F22&gt;=18,VALUE(LEFT(G22,FIND(". ",G22)-1))&lt;=3,J22="Ja"),"E3 ",""),
IF(AND(F22&gt;=18,VALUE(LEFT(G22,FIND(". ",G22)-1))&lt;=3,K22="Ja"),"E4 ","")
))</f>
        <v/>
      </c>
      <c r="M22" s="30" t="str">
        <f aca="false">IF(OR(F22="",G22="",H22="",I22="",J22="",K22=""),"",
IF(F22&lt;8,"Mindestalter 8 Jahre!",
IF(AND(H22="Nein",I22="Nein",J22="Nein",K22="Nein"),"Keine Disziplin ausgewählt",
IF(AND(F22&gt;=18,VALUE(LEFT(G22,FIND(". ",G22)-1))&gt;3),"Erst ab 3. Kyu",
IF(AND(F22&lt;16,K22="Ja"),"Kumite-Team ab 16 Jahren!","")))))</f>
        <v/>
      </c>
    </row>
    <row r="23" customFormat="false" ht="12.8" hidden="false" customHeight="false" outlineLevel="0" collapsed="false">
      <c r="A23" s="24" t="n">
        <f aca="false">A22+1</f>
        <v>2</v>
      </c>
      <c r="B23" s="25"/>
      <c r="C23" s="26"/>
      <c r="D23" s="26"/>
      <c r="E23" s="31"/>
      <c r="F23" s="28" t="str">
        <f aca="false">IF(AND(DATEDIF(E23,$A$3,"y")&gt;0,DATEDIF(E23,$A$3,"y")&lt;119),DATEDIF(E23,$A$3,"y"),"")</f>
        <v/>
      </c>
      <c r="G23" s="26"/>
      <c r="H23" s="26"/>
      <c r="I23" s="26"/>
      <c r="J23" s="26"/>
      <c r="K23" s="26"/>
      <c r="L23" s="29" t="str">
        <f aca="false">IF(OR(F23="",G23="",H23="",I23="",J23="",K23=""),"",
CONCATENATE(
IF(AND(F23&gt;=8,F23&lt;=11,VALUE(LEFT(G23,FIND(". ",G23)-1))&gt;=6,VALUE(LEFT(G23,FIND(". ",G23)-1))&lt;=8,H23="Ja"),"A1 ",""),
IF(AND(F23&gt;=8,F23&lt;=11,VALUE(LEFT(G23,FIND(". ",G23)-1))&lt;=5,H23="Ja"),"A2 ",""),
IF(AND(F23&gt;=8,F23&lt;=11,VALUE(LEFT(G23,FIND(". ",G23)-1))&gt;=6,VALUE(LEFT(G23,FIND(". ",G23)-1))&lt;=8,I23="Ja"),"A3 ",""),
IF(AND(F23&gt;=8,F23&lt;=11,VALUE(LEFT(G23,FIND(". ",G23)-1))&lt;=5,I23="Ja"),"A4 ",""),
IF(AND(F23&gt;=8,F23&lt;=11,VALUE(LEFT(G23,FIND(". ",G23)-1))&lt;=8,J23="Ja"),"A5 ",""),
IF(AND(F23&gt;=12,F23&lt;=13,VALUE(LEFT(G23,FIND(". ",G23)-1))&gt;=6,VALUE(LEFT(G23,FIND(". ",G23)-1))&lt;=8,H23="Ja"),"B1 ",""),
IF(AND(F23&gt;=12,F23&lt;=13,VALUE(LEFT(G23,FIND(". ",G23)-1))&gt;=4,VALUE(LEFT(G23,FIND(". ",G23)-1))&lt;=5,H23="Ja"),"B2 ",""),
IF(AND(F23&gt;=12,F23&lt;=13,VALUE(LEFT(G23,FIND(". ",G23)-1))&lt;=3,H23="Ja"),"B3 ",""),
IF(AND(F23&gt;=12,F23&lt;=13,VALUE(LEFT(G23,FIND(". ",G23)-1))&gt;=6,VALUE(LEFT(G23,FIND(". ",G23)-1))&lt;=8,I23="Ja"),"B4 ",""),
IF(AND(F23&gt;=12,F23&lt;=13,VALUE(LEFT(G23,FIND(". ",G23)-1))&gt;=4,VALUE(LEFT(G23,FIND(". ",G23)-1))&lt;=5,I23="Ja"),"B5 ",""),
IF(AND(F23&gt;=12,F23&lt;=13,VALUE(LEFT(G23,FIND(". ",G23)-1))&lt;=3,I23="Ja"),"B6 ",""),
IF(AND(F23&gt;=12,F23&lt;=13,VALUE(LEFT(G23,FIND(". ",G23)-1))&lt;=8,J23="Ja"),"B7 ",""),
IF(AND(F23&gt;=14,F23&lt;=15,VALUE(LEFT(G23,FIND(". ",G23)-1))&gt;=6,VALUE(LEFT(G23,FIND(". ",G23)-1))&lt;=8,H23="Ja"),"C1 ",""),
IF(AND(F23&gt;=14,F23&lt;=15,VALUE(LEFT(G23,FIND(". ",G23)-1))&gt;=4,VALUE(LEFT(G23,FIND(". ",G23)-1))&lt;=5,H23="Ja"),"C2 ",""),
IF(AND(F23&gt;=14,F23&lt;=15,VALUE(LEFT(G23,FIND(". ",G23)-1))&lt;=3,H23="Ja"),"C3 ",""),
IF(AND(F23&gt;=14,F23&lt;=15,VALUE(LEFT(G23,FIND(". ",G23)-1))&gt;=6,VALUE(LEFT(G23,FIND(". ",G23)-1))&lt;=8,I23="Ja"),"C4 ",""),
IF(AND(F23&gt;=14,F23&lt;=15,VALUE(LEFT(G23,FIND(". ",G23)-1))&gt;=4,VALUE(LEFT(G23,FIND(". ",G23)-1))&lt;=5,I23="Ja"),"C5 ",""),
IF(AND(F23&gt;=14,F23&lt;=15,VALUE(LEFT(G23,FIND(". ",G23)-1))&lt;=3,I23="Ja"),"C6 ",""),
IF(AND(F23&gt;=14,F23&lt;=15,VALUE(LEFT(G23,FIND(". ",G23)-1))&lt;=8,J23="Ja"),"C7 ",""),
IF(AND(F23&gt;=16,F23&lt;=17,VALUE(LEFT(G23,FIND(". ",G23)-1))&gt;=6,VALUE(LEFT(G23,FIND(". ",G23)-1))&lt;=8,H23="Ja"),"D1 ",""),
IF(AND(F23&gt;=16,F23&lt;=17,VALUE(LEFT(G23,FIND(". ",G23)-1))&gt;=4,VALUE(LEFT(G23,FIND(". ",G23)-1))&lt;=5,H23="Ja"),"D2 ",""),
IF(AND(F23&gt;=16,F23&lt;=17,VALUE(LEFT(G23,FIND(". ",G23)-1))&lt;=3,H23="Ja"),"D3 ",""),
IF(AND(F23&gt;=16,F23&lt;=17,VALUE(LEFT(G23,FIND(". ",G23)-1))&gt;=6,VALUE(LEFT(G23,FIND(". ",G23)-1))&lt;=8,I23="Ja"),"D4 ",""),
IF(AND(F23&gt;=16,F23&lt;=17,VALUE(LEFT(G23,FIND(". ",G23)-1))&gt;=4,VALUE(LEFT(G23,FIND(". ",G23)-1))&lt;=5,I23="Ja"),"D5 ",""),
IF(AND(F23&gt;=16,F23&lt;=17,VALUE(LEFT(G23,FIND(". ",G23)-1))&lt;=3,I23="Ja"),"D6 ",""),
IF(AND(F23&gt;=16,F23&lt;=17,VALUE(LEFT(G23,FIND(". ",G23)-1))&lt;=8,J23="Ja"),"D7 ",""),
IF(AND(F23&gt;=16,F23&lt;=17,VALUE(LEFT(G23,FIND(". ",G23)-1))&lt;=3,K23="Ja"),"D8 ",""),
IF(AND(F23&gt;=18,VALUE(LEFT(G23,FIND(". ",G23)-1))&lt;=3,H23="Ja"),"E1 ",""),
IF(AND(F23&gt;=18,VALUE(LEFT(G23,FIND(". ",G23)-1))&lt;=3,I23="Ja"),"E2 ",""),
IF(AND(F23&gt;=18,VALUE(LEFT(G23,FIND(". ",G23)-1))&lt;=3,J23="Ja"),"E3 ",""),
IF(AND(F23&gt;=18,VALUE(LEFT(G23,FIND(". ",G23)-1))&lt;=3,K23="Ja"),"E4 ","")
))</f>
        <v/>
      </c>
      <c r="M23" s="30" t="str">
        <f aca="false">IF(OR(F23="",G23="",H23="",I23="",J23="",K23=""),"",
IF(F23&lt;8,"Mindestalter 8 Jahre!",
IF(AND(H23="Nein",I23="Nein",J23="Nein",K23="Nein"),"Keine Disziplin ausgewählt",
IF(AND(F23&gt;=18,VALUE(LEFT(G23,FIND(". ",G23)-1))&gt;3),"Erst ab 3. Kyu",
IF(AND(F23&lt;16,K23="Ja"),"Kumite-Team ab 16 Jahren!","")))))</f>
        <v/>
      </c>
    </row>
    <row r="24" customFormat="false" ht="12.8" hidden="false" customHeight="false" outlineLevel="0" collapsed="false">
      <c r="A24" s="24" t="n">
        <f aca="false">A23+1</f>
        <v>3</v>
      </c>
      <c r="B24" s="25"/>
      <c r="C24" s="26"/>
      <c r="D24" s="26"/>
      <c r="E24" s="27"/>
      <c r="F24" s="28" t="str">
        <f aca="false">IF(AND(DATEDIF(E24,$A$3,"y")&gt;0,DATEDIF(E24,$A$3,"y")&lt;119),DATEDIF(E24,$A$3,"y"),"")</f>
        <v/>
      </c>
      <c r="G24" s="26"/>
      <c r="H24" s="26"/>
      <c r="I24" s="26"/>
      <c r="J24" s="26"/>
      <c r="K24" s="26"/>
      <c r="L24" s="29" t="str">
        <f aca="false">IF(OR(F24="",G24="",H24="",I24="",J24="",K24=""),"",
CONCATENATE(
IF(AND(F24&gt;=8,F24&lt;=11,VALUE(LEFT(G24,FIND(". ",G24)-1))&gt;=6,VALUE(LEFT(G24,FIND(". ",G24)-1))&lt;=8,H24="Ja"),"A1 ",""),
IF(AND(F24&gt;=8,F24&lt;=11,VALUE(LEFT(G24,FIND(". ",G24)-1))&lt;=5,H24="Ja"),"A2 ",""),
IF(AND(F24&gt;=8,F24&lt;=11,VALUE(LEFT(G24,FIND(". ",G24)-1))&gt;=6,VALUE(LEFT(G24,FIND(". ",G24)-1))&lt;=8,I24="Ja"),"A3 ",""),
IF(AND(F24&gt;=8,F24&lt;=11,VALUE(LEFT(G24,FIND(". ",G24)-1))&lt;=5,I24="Ja"),"A4 ",""),
IF(AND(F24&gt;=8,F24&lt;=11,VALUE(LEFT(G24,FIND(". ",G24)-1))&lt;=8,J24="Ja"),"A5 ",""),
IF(AND(F24&gt;=12,F24&lt;=13,VALUE(LEFT(G24,FIND(". ",G24)-1))&gt;=6,VALUE(LEFT(G24,FIND(". ",G24)-1))&lt;=8,H24="Ja"),"B1 ",""),
IF(AND(F24&gt;=12,F24&lt;=13,VALUE(LEFT(G24,FIND(". ",G24)-1))&gt;=4,VALUE(LEFT(G24,FIND(". ",G24)-1))&lt;=5,H24="Ja"),"B2 ",""),
IF(AND(F24&gt;=12,F24&lt;=13,VALUE(LEFT(G24,FIND(". ",G24)-1))&lt;=3,H24="Ja"),"B3 ",""),
IF(AND(F24&gt;=12,F24&lt;=13,VALUE(LEFT(G24,FIND(". ",G24)-1))&gt;=6,VALUE(LEFT(G24,FIND(". ",G24)-1))&lt;=8,I24="Ja"),"B4 ",""),
IF(AND(F24&gt;=12,F24&lt;=13,VALUE(LEFT(G24,FIND(". ",G24)-1))&gt;=4,VALUE(LEFT(G24,FIND(". ",G24)-1))&lt;=5,I24="Ja"),"B5 ",""),
IF(AND(F24&gt;=12,F24&lt;=13,VALUE(LEFT(G24,FIND(". ",G24)-1))&lt;=3,I24="Ja"),"B6 ",""),
IF(AND(F24&gt;=12,F24&lt;=13,VALUE(LEFT(G24,FIND(". ",G24)-1))&lt;=8,J24="Ja"),"B7 ",""),
IF(AND(F24&gt;=14,F24&lt;=15,VALUE(LEFT(G24,FIND(". ",G24)-1))&gt;=6,VALUE(LEFT(G24,FIND(". ",G24)-1))&lt;=8,H24="Ja"),"C1 ",""),
IF(AND(F24&gt;=14,F24&lt;=15,VALUE(LEFT(G24,FIND(". ",G24)-1))&gt;=4,VALUE(LEFT(G24,FIND(". ",G24)-1))&lt;=5,H24="Ja"),"C2 ",""),
IF(AND(F24&gt;=14,F24&lt;=15,VALUE(LEFT(G24,FIND(". ",G24)-1))&lt;=3,H24="Ja"),"C3 ",""),
IF(AND(F24&gt;=14,F24&lt;=15,VALUE(LEFT(G24,FIND(". ",G24)-1))&gt;=6,VALUE(LEFT(G24,FIND(". ",G24)-1))&lt;=8,I24="Ja"),"C4 ",""),
IF(AND(F24&gt;=14,F24&lt;=15,VALUE(LEFT(G24,FIND(". ",G24)-1))&gt;=4,VALUE(LEFT(G24,FIND(". ",G24)-1))&lt;=5,I24="Ja"),"C5 ",""),
IF(AND(F24&gt;=14,F24&lt;=15,VALUE(LEFT(G24,FIND(". ",G24)-1))&lt;=3,I24="Ja"),"C6 ",""),
IF(AND(F24&gt;=14,F24&lt;=15,VALUE(LEFT(G24,FIND(". ",G24)-1))&lt;=8,J24="Ja"),"C7 ",""),
IF(AND(F24&gt;=16,F24&lt;=17,VALUE(LEFT(G24,FIND(". ",G24)-1))&gt;=6,VALUE(LEFT(G24,FIND(". ",G24)-1))&lt;=8,H24="Ja"),"D1 ",""),
IF(AND(F24&gt;=16,F24&lt;=17,VALUE(LEFT(G24,FIND(". ",G24)-1))&gt;=4,VALUE(LEFT(G24,FIND(". ",G24)-1))&lt;=5,H24="Ja"),"D2 ",""),
IF(AND(F24&gt;=16,F24&lt;=17,VALUE(LEFT(G24,FIND(". ",G24)-1))&lt;=3,H24="Ja"),"D3 ",""),
IF(AND(F24&gt;=16,F24&lt;=17,VALUE(LEFT(G24,FIND(". ",G24)-1))&gt;=6,VALUE(LEFT(G24,FIND(". ",G24)-1))&lt;=8,I24="Ja"),"D4 ",""),
IF(AND(F24&gt;=16,F24&lt;=17,VALUE(LEFT(G24,FIND(". ",G24)-1))&gt;=4,VALUE(LEFT(G24,FIND(". ",G24)-1))&lt;=5,I24="Ja"),"D5 ",""),
IF(AND(F24&gt;=16,F24&lt;=17,VALUE(LEFT(G24,FIND(". ",G24)-1))&lt;=3,I24="Ja"),"D6 ",""),
IF(AND(F24&gt;=16,F24&lt;=17,VALUE(LEFT(G24,FIND(". ",G24)-1))&lt;=8,J24="Ja"),"D7 ",""),
IF(AND(F24&gt;=16,F24&lt;=17,VALUE(LEFT(G24,FIND(". ",G24)-1))&lt;=3,K24="Ja"),"D8 ",""),
IF(AND(F24&gt;=18,VALUE(LEFT(G24,FIND(". ",G24)-1))&lt;=3,H24="Ja"),"E1 ",""),
IF(AND(F24&gt;=18,VALUE(LEFT(G24,FIND(". ",G24)-1))&lt;=3,I24="Ja"),"E2 ",""),
IF(AND(F24&gt;=18,VALUE(LEFT(G24,FIND(". ",G24)-1))&lt;=3,J24="Ja"),"E3 ",""),
IF(AND(F24&gt;=18,VALUE(LEFT(G24,FIND(". ",G24)-1))&lt;=3,K24="Ja"),"E4 ","")
))</f>
        <v/>
      </c>
      <c r="M24" s="30" t="str">
        <f aca="false">IF(OR(F24="",G24="",H24="",I24="",J24="",K24=""),"",
IF(F24&lt;8,"Mindestalter 8 Jahre!",
IF(AND(H24="Nein",I24="Nein",J24="Nein",K24="Nein"),"Keine Disziplin ausgewählt",
IF(AND(F24&gt;=18,VALUE(LEFT(G24,FIND(". ",G24)-1))&gt;3),"Erst ab 3. Kyu",
IF(AND(F24&lt;16,K24="Ja"),"Kumite-Team ab 16 Jahren!","")))))</f>
        <v/>
      </c>
    </row>
    <row r="25" customFormat="false" ht="12.8" hidden="false" customHeight="false" outlineLevel="0" collapsed="false">
      <c r="A25" s="24" t="n">
        <f aca="false">A24+1</f>
        <v>4</v>
      </c>
      <c r="B25" s="25"/>
      <c r="C25" s="26"/>
      <c r="D25" s="26"/>
      <c r="E25" s="27"/>
      <c r="F25" s="28" t="str">
        <f aca="false">IF(AND(DATEDIF(E25,$A$3,"y")&gt;0,DATEDIF(E25,$A$3,"y")&lt;119),DATEDIF(E25,$A$3,"y"),"")</f>
        <v/>
      </c>
      <c r="G25" s="26"/>
      <c r="H25" s="26"/>
      <c r="I25" s="26"/>
      <c r="J25" s="26"/>
      <c r="K25" s="26"/>
      <c r="L25" s="29" t="str">
        <f aca="false">IF(OR(F25="",G25="",H25="",I25="",J25="",K25=""),"",
CONCATENATE(
IF(AND(F25&gt;=8,F25&lt;=11,VALUE(LEFT(G25,FIND(". ",G25)-1))&gt;=6,VALUE(LEFT(G25,FIND(". ",G25)-1))&lt;=8,H25="Ja"),"A1 ",""),
IF(AND(F25&gt;=8,F25&lt;=11,VALUE(LEFT(G25,FIND(". ",G25)-1))&lt;=5,H25="Ja"),"A2 ",""),
IF(AND(F25&gt;=8,F25&lt;=11,VALUE(LEFT(G25,FIND(". ",G25)-1))&gt;=6,VALUE(LEFT(G25,FIND(". ",G25)-1))&lt;=8,I25="Ja"),"A3 ",""),
IF(AND(F25&gt;=8,F25&lt;=11,VALUE(LEFT(G25,FIND(". ",G25)-1))&lt;=5,I25="Ja"),"A4 ",""),
IF(AND(F25&gt;=8,F25&lt;=11,VALUE(LEFT(G25,FIND(". ",G25)-1))&lt;=8,J25="Ja"),"A5 ",""),
IF(AND(F25&gt;=12,F25&lt;=13,VALUE(LEFT(G25,FIND(". ",G25)-1))&gt;=6,VALUE(LEFT(G25,FIND(". ",G25)-1))&lt;=8,H25="Ja"),"B1 ",""),
IF(AND(F25&gt;=12,F25&lt;=13,VALUE(LEFT(G25,FIND(". ",G25)-1))&gt;=4,VALUE(LEFT(G25,FIND(". ",G25)-1))&lt;=5,H25="Ja"),"B2 ",""),
IF(AND(F25&gt;=12,F25&lt;=13,VALUE(LEFT(G25,FIND(". ",G25)-1))&lt;=3,H25="Ja"),"B3 ",""),
IF(AND(F25&gt;=12,F25&lt;=13,VALUE(LEFT(G25,FIND(". ",G25)-1))&gt;=6,VALUE(LEFT(G25,FIND(". ",G25)-1))&lt;=8,I25="Ja"),"B4 ",""),
IF(AND(F25&gt;=12,F25&lt;=13,VALUE(LEFT(G25,FIND(". ",G25)-1))&gt;=4,VALUE(LEFT(G25,FIND(". ",G25)-1))&lt;=5,I25="Ja"),"B5 ",""),
IF(AND(F25&gt;=12,F25&lt;=13,VALUE(LEFT(G25,FIND(". ",G25)-1))&lt;=3,I25="Ja"),"B6 ",""),
IF(AND(F25&gt;=12,F25&lt;=13,VALUE(LEFT(G25,FIND(". ",G25)-1))&lt;=8,J25="Ja"),"B7 ",""),
IF(AND(F25&gt;=14,F25&lt;=15,VALUE(LEFT(G25,FIND(". ",G25)-1))&gt;=6,VALUE(LEFT(G25,FIND(". ",G25)-1))&lt;=8,H25="Ja"),"C1 ",""),
IF(AND(F25&gt;=14,F25&lt;=15,VALUE(LEFT(G25,FIND(". ",G25)-1))&gt;=4,VALUE(LEFT(G25,FIND(". ",G25)-1))&lt;=5,H25="Ja"),"C2 ",""),
IF(AND(F25&gt;=14,F25&lt;=15,VALUE(LEFT(G25,FIND(". ",G25)-1))&lt;=3,H25="Ja"),"C3 ",""),
IF(AND(F25&gt;=14,F25&lt;=15,VALUE(LEFT(G25,FIND(". ",G25)-1))&gt;=6,VALUE(LEFT(G25,FIND(". ",G25)-1))&lt;=8,I25="Ja"),"C4 ",""),
IF(AND(F25&gt;=14,F25&lt;=15,VALUE(LEFT(G25,FIND(". ",G25)-1))&gt;=4,VALUE(LEFT(G25,FIND(". ",G25)-1))&lt;=5,I25="Ja"),"C5 ",""),
IF(AND(F25&gt;=14,F25&lt;=15,VALUE(LEFT(G25,FIND(". ",G25)-1))&lt;=3,I25="Ja"),"C6 ",""),
IF(AND(F25&gt;=14,F25&lt;=15,VALUE(LEFT(G25,FIND(". ",G25)-1))&lt;=8,J25="Ja"),"C7 ",""),
IF(AND(F25&gt;=16,F25&lt;=17,VALUE(LEFT(G25,FIND(". ",G25)-1))&gt;=6,VALUE(LEFT(G25,FIND(". ",G25)-1))&lt;=8,H25="Ja"),"D1 ",""),
IF(AND(F25&gt;=16,F25&lt;=17,VALUE(LEFT(G25,FIND(". ",G25)-1))&gt;=4,VALUE(LEFT(G25,FIND(". ",G25)-1))&lt;=5,H25="Ja"),"D2 ",""),
IF(AND(F25&gt;=16,F25&lt;=17,VALUE(LEFT(G25,FIND(". ",G25)-1))&lt;=3,H25="Ja"),"D3 ",""),
IF(AND(F25&gt;=16,F25&lt;=17,VALUE(LEFT(G25,FIND(". ",G25)-1))&gt;=6,VALUE(LEFT(G25,FIND(". ",G25)-1))&lt;=8,I25="Ja"),"D4 ",""),
IF(AND(F25&gt;=16,F25&lt;=17,VALUE(LEFT(G25,FIND(". ",G25)-1))&gt;=4,VALUE(LEFT(G25,FIND(". ",G25)-1))&lt;=5,I25="Ja"),"D5 ",""),
IF(AND(F25&gt;=16,F25&lt;=17,VALUE(LEFT(G25,FIND(". ",G25)-1))&lt;=3,I25="Ja"),"D6 ",""),
IF(AND(F25&gt;=16,F25&lt;=17,VALUE(LEFT(G25,FIND(". ",G25)-1))&lt;=8,J25="Ja"),"D7 ",""),
IF(AND(F25&gt;=16,F25&lt;=17,VALUE(LEFT(G25,FIND(". ",G25)-1))&lt;=3,K25="Ja"),"D8 ",""),
IF(AND(F25&gt;=18,VALUE(LEFT(G25,FIND(". ",G25)-1))&lt;=3,H25="Ja"),"E1 ",""),
IF(AND(F25&gt;=18,VALUE(LEFT(G25,FIND(". ",G25)-1))&lt;=3,I25="Ja"),"E2 ",""),
IF(AND(F25&gt;=18,VALUE(LEFT(G25,FIND(". ",G25)-1))&lt;=3,J25="Ja"),"E3 ",""),
IF(AND(F25&gt;=18,VALUE(LEFT(G25,FIND(". ",G25)-1))&lt;=3,K25="Ja"),"E4 ","")
))</f>
        <v/>
      </c>
      <c r="M25" s="30" t="str">
        <f aca="false">IF(OR(F25="",G25="",H25="",I25="",J25="",K25=""),"",
IF(F25&lt;8,"Mindestalter 8 Jahre!",
IF(AND(H25="Nein",I25="Nein",J25="Nein",K25="Nein"),"Keine Disziplin ausgewählt",
IF(AND(F25&gt;=18,VALUE(LEFT(G25,FIND(". ",G25)-1))&gt;3),"Erst ab 3. Kyu",
IF(AND(F25&lt;16,K25="Ja"),"Kumite-Team ab 16 Jahren!","")))))</f>
        <v/>
      </c>
    </row>
    <row r="26" customFormat="false" ht="12.8" hidden="false" customHeight="false" outlineLevel="0" collapsed="false">
      <c r="A26" s="24" t="n">
        <f aca="false">A25+1</f>
        <v>5</v>
      </c>
      <c r="B26" s="25"/>
      <c r="C26" s="26"/>
      <c r="D26" s="26"/>
      <c r="E26" s="27"/>
      <c r="F26" s="28" t="str">
        <f aca="false">IF(AND(DATEDIF(E26,$A$3,"y")&gt;0,DATEDIF(E26,$A$3,"y")&lt;119),DATEDIF(E26,$A$3,"y"),"")</f>
        <v/>
      </c>
      <c r="G26" s="26"/>
      <c r="H26" s="26"/>
      <c r="I26" s="26"/>
      <c r="J26" s="26"/>
      <c r="K26" s="26"/>
      <c r="L26" s="29" t="str">
        <f aca="false">IF(OR(F26="",G26="",H26="",I26="",J26="",K26=""),"",
CONCATENATE(
IF(AND(F26&gt;=8,F26&lt;=11,VALUE(LEFT(G26,FIND(". ",G26)-1))&gt;=6,VALUE(LEFT(G26,FIND(". ",G26)-1))&lt;=8,H26="Ja"),"A1 ",""),
IF(AND(F26&gt;=8,F26&lt;=11,VALUE(LEFT(G26,FIND(". ",G26)-1))&lt;=5,H26="Ja"),"A2 ",""),
IF(AND(F26&gt;=8,F26&lt;=11,VALUE(LEFT(G26,FIND(". ",G26)-1))&gt;=6,VALUE(LEFT(G26,FIND(". ",G26)-1))&lt;=8,I26="Ja"),"A3 ",""),
IF(AND(F26&gt;=8,F26&lt;=11,VALUE(LEFT(G26,FIND(". ",G26)-1))&lt;=5,I26="Ja"),"A4 ",""),
IF(AND(F26&gt;=8,F26&lt;=11,VALUE(LEFT(G26,FIND(". ",G26)-1))&lt;=8,J26="Ja"),"A5 ",""),
IF(AND(F26&gt;=12,F26&lt;=13,VALUE(LEFT(G26,FIND(". ",G26)-1))&gt;=6,VALUE(LEFT(G26,FIND(". ",G26)-1))&lt;=8,H26="Ja"),"B1 ",""),
IF(AND(F26&gt;=12,F26&lt;=13,VALUE(LEFT(G26,FIND(". ",G26)-1))&gt;=4,VALUE(LEFT(G26,FIND(". ",G26)-1))&lt;=5,H26="Ja"),"B2 ",""),
IF(AND(F26&gt;=12,F26&lt;=13,VALUE(LEFT(G26,FIND(". ",G26)-1))&lt;=3,H26="Ja"),"B3 ",""),
IF(AND(F26&gt;=12,F26&lt;=13,VALUE(LEFT(G26,FIND(". ",G26)-1))&gt;=6,VALUE(LEFT(G26,FIND(". ",G26)-1))&lt;=8,I26="Ja"),"B4 ",""),
IF(AND(F26&gt;=12,F26&lt;=13,VALUE(LEFT(G26,FIND(". ",G26)-1))&gt;=4,VALUE(LEFT(G26,FIND(". ",G26)-1))&lt;=5,I26="Ja"),"B5 ",""),
IF(AND(F26&gt;=12,F26&lt;=13,VALUE(LEFT(G26,FIND(". ",G26)-1))&lt;=3,I26="Ja"),"B6 ",""),
IF(AND(F26&gt;=12,F26&lt;=13,VALUE(LEFT(G26,FIND(". ",G26)-1))&lt;=8,J26="Ja"),"B7 ",""),
IF(AND(F26&gt;=14,F26&lt;=15,VALUE(LEFT(G26,FIND(". ",G26)-1))&gt;=6,VALUE(LEFT(G26,FIND(". ",G26)-1))&lt;=8,H26="Ja"),"C1 ",""),
IF(AND(F26&gt;=14,F26&lt;=15,VALUE(LEFT(G26,FIND(". ",G26)-1))&gt;=4,VALUE(LEFT(G26,FIND(". ",G26)-1))&lt;=5,H26="Ja"),"C2 ",""),
IF(AND(F26&gt;=14,F26&lt;=15,VALUE(LEFT(G26,FIND(". ",G26)-1))&lt;=3,H26="Ja"),"C3 ",""),
IF(AND(F26&gt;=14,F26&lt;=15,VALUE(LEFT(G26,FIND(". ",G26)-1))&gt;=6,VALUE(LEFT(G26,FIND(". ",G26)-1))&lt;=8,I26="Ja"),"C4 ",""),
IF(AND(F26&gt;=14,F26&lt;=15,VALUE(LEFT(G26,FIND(". ",G26)-1))&gt;=4,VALUE(LEFT(G26,FIND(". ",G26)-1))&lt;=5,I26="Ja"),"C5 ",""),
IF(AND(F26&gt;=14,F26&lt;=15,VALUE(LEFT(G26,FIND(". ",G26)-1))&lt;=3,I26="Ja"),"C6 ",""),
IF(AND(F26&gt;=14,F26&lt;=15,VALUE(LEFT(G26,FIND(". ",G26)-1))&lt;=8,J26="Ja"),"C7 ",""),
IF(AND(F26&gt;=16,F26&lt;=17,VALUE(LEFT(G26,FIND(". ",G26)-1))&gt;=6,VALUE(LEFT(G26,FIND(". ",G26)-1))&lt;=8,H26="Ja"),"D1 ",""),
IF(AND(F26&gt;=16,F26&lt;=17,VALUE(LEFT(G26,FIND(". ",G26)-1))&gt;=4,VALUE(LEFT(G26,FIND(". ",G26)-1))&lt;=5,H26="Ja"),"D2 ",""),
IF(AND(F26&gt;=16,F26&lt;=17,VALUE(LEFT(G26,FIND(". ",G26)-1))&lt;=3,H26="Ja"),"D3 ",""),
IF(AND(F26&gt;=16,F26&lt;=17,VALUE(LEFT(G26,FIND(". ",G26)-1))&gt;=6,VALUE(LEFT(G26,FIND(". ",G26)-1))&lt;=8,I26="Ja"),"D4 ",""),
IF(AND(F26&gt;=16,F26&lt;=17,VALUE(LEFT(G26,FIND(". ",G26)-1))&gt;=4,VALUE(LEFT(G26,FIND(". ",G26)-1))&lt;=5,I26="Ja"),"D5 ",""),
IF(AND(F26&gt;=16,F26&lt;=17,VALUE(LEFT(G26,FIND(". ",G26)-1))&lt;=3,I26="Ja"),"D6 ",""),
IF(AND(F26&gt;=16,F26&lt;=17,VALUE(LEFT(G26,FIND(". ",G26)-1))&lt;=8,J26="Ja"),"D7 ",""),
IF(AND(F26&gt;=16,F26&lt;=17,VALUE(LEFT(G26,FIND(". ",G26)-1))&lt;=3,K26="Ja"),"D8 ",""),
IF(AND(F26&gt;=18,VALUE(LEFT(G26,FIND(". ",G26)-1))&lt;=3,H26="Ja"),"E1 ",""),
IF(AND(F26&gt;=18,VALUE(LEFT(G26,FIND(". ",G26)-1))&lt;=3,I26="Ja"),"E2 ",""),
IF(AND(F26&gt;=18,VALUE(LEFT(G26,FIND(". ",G26)-1))&lt;=3,J26="Ja"),"E3 ",""),
IF(AND(F26&gt;=18,VALUE(LEFT(G26,FIND(". ",G26)-1))&lt;=3,K26="Ja"),"E4 ","")
))</f>
        <v/>
      </c>
      <c r="M26" s="30" t="str">
        <f aca="false">IF(OR(F26="",G26="",H26="",I26="",J26="",K26=""),"",
IF(F26&lt;8,"Mindestalter 8 Jahre!",
IF(AND(H26="Nein",I26="Nein",J26="Nein",K26="Nein"),"Keine Disziplin ausgewählt",
IF(AND(F26&gt;=18,VALUE(LEFT(G26,FIND(". ",G26)-1))&gt;3),"Erst ab 3. Kyu",
IF(AND(F26&lt;16,K26="Ja"),"Kumite-Team ab 16 Jahren!","")))))</f>
        <v/>
      </c>
    </row>
    <row r="27" customFormat="false" ht="12.8" hidden="false" customHeight="false" outlineLevel="0" collapsed="false">
      <c r="A27" s="24" t="n">
        <f aca="false">A26+1</f>
        <v>6</v>
      </c>
      <c r="B27" s="25"/>
      <c r="C27" s="26"/>
      <c r="D27" s="26"/>
      <c r="E27" s="27"/>
      <c r="F27" s="28" t="str">
        <f aca="false">IF(AND(DATEDIF(E27,$A$3,"y")&gt;0,DATEDIF(E27,$A$3,"y")&lt;119),DATEDIF(E27,$A$3,"y"),"")</f>
        <v/>
      </c>
      <c r="G27" s="26"/>
      <c r="H27" s="26"/>
      <c r="I27" s="26"/>
      <c r="J27" s="26"/>
      <c r="K27" s="26"/>
      <c r="L27" s="29" t="str">
        <f aca="false">IF(OR(F27="",G27="",H27="",I27="",J27="",K27=""),"",
CONCATENATE(
IF(AND(F27&gt;=8,F27&lt;=11,VALUE(LEFT(G27,FIND(". ",G27)-1))&gt;=6,VALUE(LEFT(G27,FIND(". ",G27)-1))&lt;=8,H27="Ja"),"A1 ",""),
IF(AND(F27&gt;=8,F27&lt;=11,VALUE(LEFT(G27,FIND(". ",G27)-1))&lt;=5,H27="Ja"),"A2 ",""),
IF(AND(F27&gt;=8,F27&lt;=11,VALUE(LEFT(G27,FIND(". ",G27)-1))&gt;=6,VALUE(LEFT(G27,FIND(". ",G27)-1))&lt;=8,I27="Ja"),"A3 ",""),
IF(AND(F27&gt;=8,F27&lt;=11,VALUE(LEFT(G27,FIND(". ",G27)-1))&lt;=5,I27="Ja"),"A4 ",""),
IF(AND(F27&gt;=8,F27&lt;=11,VALUE(LEFT(G27,FIND(". ",G27)-1))&lt;=8,J27="Ja"),"A5 ",""),
IF(AND(F27&gt;=12,F27&lt;=13,VALUE(LEFT(G27,FIND(". ",G27)-1))&gt;=6,VALUE(LEFT(G27,FIND(". ",G27)-1))&lt;=8,H27="Ja"),"B1 ",""),
IF(AND(F27&gt;=12,F27&lt;=13,VALUE(LEFT(G27,FIND(". ",G27)-1))&gt;=4,VALUE(LEFT(G27,FIND(". ",G27)-1))&lt;=5,H27="Ja"),"B2 ",""),
IF(AND(F27&gt;=12,F27&lt;=13,VALUE(LEFT(G27,FIND(". ",G27)-1))&lt;=3,H27="Ja"),"B3 ",""),
IF(AND(F27&gt;=12,F27&lt;=13,VALUE(LEFT(G27,FIND(". ",G27)-1))&gt;=6,VALUE(LEFT(G27,FIND(". ",G27)-1))&lt;=8,I27="Ja"),"B4 ",""),
IF(AND(F27&gt;=12,F27&lt;=13,VALUE(LEFT(G27,FIND(". ",G27)-1))&gt;=4,VALUE(LEFT(G27,FIND(". ",G27)-1))&lt;=5,I27="Ja"),"B5 ",""),
IF(AND(F27&gt;=12,F27&lt;=13,VALUE(LEFT(G27,FIND(". ",G27)-1))&lt;=3,I27="Ja"),"B6 ",""),
IF(AND(F27&gt;=12,F27&lt;=13,VALUE(LEFT(G27,FIND(". ",G27)-1))&lt;=8,J27="Ja"),"B7 ",""),
IF(AND(F27&gt;=14,F27&lt;=15,VALUE(LEFT(G27,FIND(". ",G27)-1))&gt;=6,VALUE(LEFT(G27,FIND(". ",G27)-1))&lt;=8,H27="Ja"),"C1 ",""),
IF(AND(F27&gt;=14,F27&lt;=15,VALUE(LEFT(G27,FIND(". ",G27)-1))&gt;=4,VALUE(LEFT(G27,FIND(". ",G27)-1))&lt;=5,H27="Ja"),"C2 ",""),
IF(AND(F27&gt;=14,F27&lt;=15,VALUE(LEFT(G27,FIND(". ",G27)-1))&lt;=3,H27="Ja"),"C3 ",""),
IF(AND(F27&gt;=14,F27&lt;=15,VALUE(LEFT(G27,FIND(". ",G27)-1))&gt;=6,VALUE(LEFT(G27,FIND(". ",G27)-1))&lt;=8,I27="Ja"),"C4 ",""),
IF(AND(F27&gt;=14,F27&lt;=15,VALUE(LEFT(G27,FIND(". ",G27)-1))&gt;=4,VALUE(LEFT(G27,FIND(". ",G27)-1))&lt;=5,I27="Ja"),"C5 ",""),
IF(AND(F27&gt;=14,F27&lt;=15,VALUE(LEFT(G27,FIND(". ",G27)-1))&lt;=3,I27="Ja"),"C6 ",""),
IF(AND(F27&gt;=14,F27&lt;=15,VALUE(LEFT(G27,FIND(". ",G27)-1))&lt;=8,J27="Ja"),"C7 ",""),
IF(AND(F27&gt;=16,F27&lt;=17,VALUE(LEFT(G27,FIND(". ",G27)-1))&gt;=6,VALUE(LEFT(G27,FIND(". ",G27)-1))&lt;=8,H27="Ja"),"D1 ",""),
IF(AND(F27&gt;=16,F27&lt;=17,VALUE(LEFT(G27,FIND(". ",G27)-1))&gt;=4,VALUE(LEFT(G27,FIND(". ",G27)-1))&lt;=5,H27="Ja"),"D2 ",""),
IF(AND(F27&gt;=16,F27&lt;=17,VALUE(LEFT(G27,FIND(". ",G27)-1))&lt;=3,H27="Ja"),"D3 ",""),
IF(AND(F27&gt;=16,F27&lt;=17,VALUE(LEFT(G27,FIND(". ",G27)-1))&gt;=6,VALUE(LEFT(G27,FIND(". ",G27)-1))&lt;=8,I27="Ja"),"D4 ",""),
IF(AND(F27&gt;=16,F27&lt;=17,VALUE(LEFT(G27,FIND(". ",G27)-1))&gt;=4,VALUE(LEFT(G27,FIND(". ",G27)-1))&lt;=5,I27="Ja"),"D5 ",""),
IF(AND(F27&gt;=16,F27&lt;=17,VALUE(LEFT(G27,FIND(". ",G27)-1))&lt;=3,I27="Ja"),"D6 ",""),
IF(AND(F27&gt;=16,F27&lt;=17,VALUE(LEFT(G27,FIND(". ",G27)-1))&lt;=8,J27="Ja"),"D7 ",""),
IF(AND(F27&gt;=16,F27&lt;=17,VALUE(LEFT(G27,FIND(". ",G27)-1))&lt;=3,K27="Ja"),"D8 ",""),
IF(AND(F27&gt;=18,VALUE(LEFT(G27,FIND(". ",G27)-1))&lt;=3,H27="Ja"),"E1 ",""),
IF(AND(F27&gt;=18,VALUE(LEFT(G27,FIND(". ",G27)-1))&lt;=3,I27="Ja"),"E2 ",""),
IF(AND(F27&gt;=18,VALUE(LEFT(G27,FIND(". ",G27)-1))&lt;=3,J27="Ja"),"E3 ",""),
IF(AND(F27&gt;=18,VALUE(LEFT(G27,FIND(". ",G27)-1))&lt;=3,K27="Ja"),"E4 ","")
))</f>
        <v/>
      </c>
      <c r="M27" s="30" t="str">
        <f aca="false">IF(OR(F27="",G27="",H27="",I27="",J27="",K27=""),"",
IF(F27&lt;8,"Mindestalter 8 Jahre!",
IF(AND(H27="Nein",I27="Nein",J27="Nein",K27="Nein"),"Keine Disziplin ausgewählt",
IF(AND(F27&gt;=18,VALUE(LEFT(G27,FIND(". ",G27)-1))&gt;3),"Erst ab 3. Kyu",
IF(AND(F27&lt;16,K27="Ja"),"Kumite-Team ab 16 Jahren!","")))))</f>
        <v/>
      </c>
    </row>
    <row r="28" customFormat="false" ht="12.8" hidden="false" customHeight="false" outlineLevel="0" collapsed="false">
      <c r="A28" s="24" t="n">
        <f aca="false">A27+1</f>
        <v>7</v>
      </c>
      <c r="B28" s="25"/>
      <c r="C28" s="26"/>
      <c r="D28" s="26"/>
      <c r="E28" s="27"/>
      <c r="F28" s="28" t="str">
        <f aca="false">IF(AND(DATEDIF(E28,$A$3,"y")&gt;0,DATEDIF(E28,$A$3,"y")&lt;119),DATEDIF(E28,$A$3,"y"),"")</f>
        <v/>
      </c>
      <c r="G28" s="26"/>
      <c r="H28" s="26"/>
      <c r="I28" s="26"/>
      <c r="J28" s="26"/>
      <c r="K28" s="26"/>
      <c r="L28" s="29" t="str">
        <f aca="false">IF(OR(F28="",G28="",H28="",I28="",J28="",K28=""),"",
CONCATENATE(
IF(AND(F28&gt;=8,F28&lt;=11,VALUE(LEFT(G28,FIND(". ",G28)-1))&gt;=6,VALUE(LEFT(G28,FIND(". ",G28)-1))&lt;=8,H28="Ja"),"A1 ",""),
IF(AND(F28&gt;=8,F28&lt;=11,VALUE(LEFT(G28,FIND(". ",G28)-1))&lt;=5,H28="Ja"),"A2 ",""),
IF(AND(F28&gt;=8,F28&lt;=11,VALUE(LEFT(G28,FIND(". ",G28)-1))&gt;=6,VALUE(LEFT(G28,FIND(". ",G28)-1))&lt;=8,I28="Ja"),"A3 ",""),
IF(AND(F28&gt;=8,F28&lt;=11,VALUE(LEFT(G28,FIND(". ",G28)-1))&lt;=5,I28="Ja"),"A4 ",""),
IF(AND(F28&gt;=8,F28&lt;=11,VALUE(LEFT(G28,FIND(". ",G28)-1))&lt;=8,J28="Ja"),"A5 ",""),
IF(AND(F28&gt;=12,F28&lt;=13,VALUE(LEFT(G28,FIND(". ",G28)-1))&gt;=6,VALUE(LEFT(G28,FIND(". ",G28)-1))&lt;=8,H28="Ja"),"B1 ",""),
IF(AND(F28&gt;=12,F28&lt;=13,VALUE(LEFT(G28,FIND(". ",G28)-1))&gt;=4,VALUE(LEFT(G28,FIND(". ",G28)-1))&lt;=5,H28="Ja"),"B2 ",""),
IF(AND(F28&gt;=12,F28&lt;=13,VALUE(LEFT(G28,FIND(". ",G28)-1))&lt;=3,H28="Ja"),"B3 ",""),
IF(AND(F28&gt;=12,F28&lt;=13,VALUE(LEFT(G28,FIND(". ",G28)-1))&gt;=6,VALUE(LEFT(G28,FIND(". ",G28)-1))&lt;=8,I28="Ja"),"B4 ",""),
IF(AND(F28&gt;=12,F28&lt;=13,VALUE(LEFT(G28,FIND(". ",G28)-1))&gt;=4,VALUE(LEFT(G28,FIND(". ",G28)-1))&lt;=5,I28="Ja"),"B5 ",""),
IF(AND(F28&gt;=12,F28&lt;=13,VALUE(LEFT(G28,FIND(". ",G28)-1))&lt;=3,I28="Ja"),"B6 ",""),
IF(AND(F28&gt;=12,F28&lt;=13,VALUE(LEFT(G28,FIND(". ",G28)-1))&lt;=8,J28="Ja"),"B7 ",""),
IF(AND(F28&gt;=14,F28&lt;=15,VALUE(LEFT(G28,FIND(". ",G28)-1))&gt;=6,VALUE(LEFT(G28,FIND(". ",G28)-1))&lt;=8,H28="Ja"),"C1 ",""),
IF(AND(F28&gt;=14,F28&lt;=15,VALUE(LEFT(G28,FIND(". ",G28)-1))&gt;=4,VALUE(LEFT(G28,FIND(". ",G28)-1))&lt;=5,H28="Ja"),"C2 ",""),
IF(AND(F28&gt;=14,F28&lt;=15,VALUE(LEFT(G28,FIND(". ",G28)-1))&lt;=3,H28="Ja"),"C3 ",""),
IF(AND(F28&gt;=14,F28&lt;=15,VALUE(LEFT(G28,FIND(". ",G28)-1))&gt;=6,VALUE(LEFT(G28,FIND(". ",G28)-1))&lt;=8,I28="Ja"),"C4 ",""),
IF(AND(F28&gt;=14,F28&lt;=15,VALUE(LEFT(G28,FIND(". ",G28)-1))&gt;=4,VALUE(LEFT(G28,FIND(". ",G28)-1))&lt;=5,I28="Ja"),"C5 ",""),
IF(AND(F28&gt;=14,F28&lt;=15,VALUE(LEFT(G28,FIND(". ",G28)-1))&lt;=3,I28="Ja"),"C6 ",""),
IF(AND(F28&gt;=14,F28&lt;=15,VALUE(LEFT(G28,FIND(". ",G28)-1))&lt;=8,J28="Ja"),"C7 ",""),
IF(AND(F28&gt;=16,F28&lt;=17,VALUE(LEFT(G28,FIND(". ",G28)-1))&gt;=6,VALUE(LEFT(G28,FIND(". ",G28)-1))&lt;=8,H28="Ja"),"D1 ",""),
IF(AND(F28&gt;=16,F28&lt;=17,VALUE(LEFT(G28,FIND(". ",G28)-1))&gt;=4,VALUE(LEFT(G28,FIND(". ",G28)-1))&lt;=5,H28="Ja"),"D2 ",""),
IF(AND(F28&gt;=16,F28&lt;=17,VALUE(LEFT(G28,FIND(". ",G28)-1))&lt;=3,H28="Ja"),"D3 ",""),
IF(AND(F28&gt;=16,F28&lt;=17,VALUE(LEFT(G28,FIND(". ",G28)-1))&gt;=6,VALUE(LEFT(G28,FIND(". ",G28)-1))&lt;=8,I28="Ja"),"D4 ",""),
IF(AND(F28&gt;=16,F28&lt;=17,VALUE(LEFT(G28,FIND(". ",G28)-1))&gt;=4,VALUE(LEFT(G28,FIND(". ",G28)-1))&lt;=5,I28="Ja"),"D5 ",""),
IF(AND(F28&gt;=16,F28&lt;=17,VALUE(LEFT(G28,FIND(". ",G28)-1))&lt;=3,I28="Ja"),"D6 ",""),
IF(AND(F28&gt;=16,F28&lt;=17,VALUE(LEFT(G28,FIND(". ",G28)-1))&lt;=8,J28="Ja"),"D7 ",""),
IF(AND(F28&gt;=16,F28&lt;=17,VALUE(LEFT(G28,FIND(". ",G28)-1))&lt;=3,K28="Ja"),"D8 ",""),
IF(AND(F28&gt;=18,VALUE(LEFT(G28,FIND(". ",G28)-1))&lt;=3,H28="Ja"),"E1 ",""),
IF(AND(F28&gt;=18,VALUE(LEFT(G28,FIND(". ",G28)-1))&lt;=3,I28="Ja"),"E2 ",""),
IF(AND(F28&gt;=18,VALUE(LEFT(G28,FIND(". ",G28)-1))&lt;=3,J28="Ja"),"E3 ",""),
IF(AND(F28&gt;=18,VALUE(LEFT(G28,FIND(". ",G28)-1))&lt;=3,K28="Ja"),"E4 ","")
))</f>
        <v/>
      </c>
      <c r="M28" s="30" t="str">
        <f aca="false">IF(OR(F28="",G28="",H28="",I28="",J28="",K28=""),"",
IF(F28&lt;8,"Mindestalter 8 Jahre!",
IF(AND(H28="Nein",I28="Nein",J28="Nein",K28="Nein"),"Keine Disziplin ausgewählt",
IF(AND(F28&gt;=18,VALUE(LEFT(G28,FIND(". ",G28)-1))&gt;3),"Erst ab 3. Kyu",
IF(AND(F28&lt;16,K28="Ja"),"Kumite-Team ab 16 Jahren!","")))))</f>
        <v/>
      </c>
    </row>
    <row r="29" customFormat="false" ht="12.8" hidden="false" customHeight="false" outlineLevel="0" collapsed="false">
      <c r="A29" s="24" t="n">
        <f aca="false">A28+1</f>
        <v>8</v>
      </c>
      <c r="B29" s="25"/>
      <c r="C29" s="26"/>
      <c r="D29" s="26"/>
      <c r="E29" s="27"/>
      <c r="F29" s="28" t="str">
        <f aca="false">IF(AND(DATEDIF(E29,$A$3,"y")&gt;0,DATEDIF(E29,$A$3,"y")&lt;119),DATEDIF(E29,$A$3,"y"),"")</f>
        <v/>
      </c>
      <c r="G29" s="26"/>
      <c r="H29" s="26"/>
      <c r="I29" s="26"/>
      <c r="J29" s="26"/>
      <c r="K29" s="26"/>
      <c r="L29" s="29" t="str">
        <f aca="false">IF(OR(F29="",G29="",H29="",I29="",J29="",K29=""),"",
CONCATENATE(
IF(AND(F29&gt;=8,F29&lt;=11,VALUE(LEFT(G29,FIND(". ",G29)-1))&gt;=6,VALUE(LEFT(G29,FIND(". ",G29)-1))&lt;=8,H29="Ja"),"A1 ",""),
IF(AND(F29&gt;=8,F29&lt;=11,VALUE(LEFT(G29,FIND(". ",G29)-1))&lt;=5,H29="Ja"),"A2 ",""),
IF(AND(F29&gt;=8,F29&lt;=11,VALUE(LEFT(G29,FIND(". ",G29)-1))&gt;=6,VALUE(LEFT(G29,FIND(". ",G29)-1))&lt;=8,I29="Ja"),"A3 ",""),
IF(AND(F29&gt;=8,F29&lt;=11,VALUE(LEFT(G29,FIND(". ",G29)-1))&lt;=5,I29="Ja"),"A4 ",""),
IF(AND(F29&gt;=8,F29&lt;=11,VALUE(LEFT(G29,FIND(". ",G29)-1))&lt;=8,J29="Ja"),"A5 ",""),
IF(AND(F29&gt;=12,F29&lt;=13,VALUE(LEFT(G29,FIND(". ",G29)-1))&gt;=6,VALUE(LEFT(G29,FIND(". ",G29)-1))&lt;=8,H29="Ja"),"B1 ",""),
IF(AND(F29&gt;=12,F29&lt;=13,VALUE(LEFT(G29,FIND(". ",G29)-1))&gt;=4,VALUE(LEFT(G29,FIND(". ",G29)-1))&lt;=5,H29="Ja"),"B2 ",""),
IF(AND(F29&gt;=12,F29&lt;=13,VALUE(LEFT(G29,FIND(". ",G29)-1))&lt;=3,H29="Ja"),"B3 ",""),
IF(AND(F29&gt;=12,F29&lt;=13,VALUE(LEFT(G29,FIND(". ",G29)-1))&gt;=6,VALUE(LEFT(G29,FIND(". ",G29)-1))&lt;=8,I29="Ja"),"B4 ",""),
IF(AND(F29&gt;=12,F29&lt;=13,VALUE(LEFT(G29,FIND(". ",G29)-1))&gt;=4,VALUE(LEFT(G29,FIND(". ",G29)-1))&lt;=5,I29="Ja"),"B5 ",""),
IF(AND(F29&gt;=12,F29&lt;=13,VALUE(LEFT(G29,FIND(". ",G29)-1))&lt;=3,I29="Ja"),"B6 ",""),
IF(AND(F29&gt;=12,F29&lt;=13,VALUE(LEFT(G29,FIND(". ",G29)-1))&lt;=8,J29="Ja"),"B7 ",""),
IF(AND(F29&gt;=14,F29&lt;=15,VALUE(LEFT(G29,FIND(". ",G29)-1))&gt;=6,VALUE(LEFT(G29,FIND(". ",G29)-1))&lt;=8,H29="Ja"),"C1 ",""),
IF(AND(F29&gt;=14,F29&lt;=15,VALUE(LEFT(G29,FIND(". ",G29)-1))&gt;=4,VALUE(LEFT(G29,FIND(". ",G29)-1))&lt;=5,H29="Ja"),"C2 ",""),
IF(AND(F29&gt;=14,F29&lt;=15,VALUE(LEFT(G29,FIND(". ",G29)-1))&lt;=3,H29="Ja"),"C3 ",""),
IF(AND(F29&gt;=14,F29&lt;=15,VALUE(LEFT(G29,FIND(". ",G29)-1))&gt;=6,VALUE(LEFT(G29,FIND(". ",G29)-1))&lt;=8,I29="Ja"),"C4 ",""),
IF(AND(F29&gt;=14,F29&lt;=15,VALUE(LEFT(G29,FIND(". ",G29)-1))&gt;=4,VALUE(LEFT(G29,FIND(". ",G29)-1))&lt;=5,I29="Ja"),"C5 ",""),
IF(AND(F29&gt;=14,F29&lt;=15,VALUE(LEFT(G29,FIND(". ",G29)-1))&lt;=3,I29="Ja"),"C6 ",""),
IF(AND(F29&gt;=14,F29&lt;=15,VALUE(LEFT(G29,FIND(". ",G29)-1))&lt;=8,J29="Ja"),"C7 ",""),
IF(AND(F29&gt;=16,F29&lt;=17,VALUE(LEFT(G29,FIND(". ",G29)-1))&gt;=6,VALUE(LEFT(G29,FIND(". ",G29)-1))&lt;=8,H29="Ja"),"D1 ",""),
IF(AND(F29&gt;=16,F29&lt;=17,VALUE(LEFT(G29,FIND(". ",G29)-1))&gt;=4,VALUE(LEFT(G29,FIND(". ",G29)-1))&lt;=5,H29="Ja"),"D2 ",""),
IF(AND(F29&gt;=16,F29&lt;=17,VALUE(LEFT(G29,FIND(". ",G29)-1))&lt;=3,H29="Ja"),"D3 ",""),
IF(AND(F29&gt;=16,F29&lt;=17,VALUE(LEFT(G29,FIND(". ",G29)-1))&gt;=6,VALUE(LEFT(G29,FIND(". ",G29)-1))&lt;=8,I29="Ja"),"D4 ",""),
IF(AND(F29&gt;=16,F29&lt;=17,VALUE(LEFT(G29,FIND(". ",G29)-1))&gt;=4,VALUE(LEFT(G29,FIND(". ",G29)-1))&lt;=5,I29="Ja"),"D5 ",""),
IF(AND(F29&gt;=16,F29&lt;=17,VALUE(LEFT(G29,FIND(". ",G29)-1))&lt;=3,I29="Ja"),"D6 ",""),
IF(AND(F29&gt;=16,F29&lt;=17,VALUE(LEFT(G29,FIND(". ",G29)-1))&lt;=8,J29="Ja"),"D7 ",""),
IF(AND(F29&gt;=16,F29&lt;=17,VALUE(LEFT(G29,FIND(". ",G29)-1))&lt;=3,K29="Ja"),"D8 ",""),
IF(AND(F29&gt;=18,VALUE(LEFT(G29,FIND(". ",G29)-1))&lt;=3,H29="Ja"),"E1 ",""),
IF(AND(F29&gt;=18,VALUE(LEFT(G29,FIND(". ",G29)-1))&lt;=3,I29="Ja"),"E2 ",""),
IF(AND(F29&gt;=18,VALUE(LEFT(G29,FIND(". ",G29)-1))&lt;=3,J29="Ja"),"E3 ",""),
IF(AND(F29&gt;=18,VALUE(LEFT(G29,FIND(". ",G29)-1))&lt;=3,K29="Ja"),"E4 ","")
))</f>
        <v/>
      </c>
      <c r="M29" s="30" t="str">
        <f aca="false">IF(OR(F29="",G29="",H29="",I29="",J29="",K29=""),"",
IF(F29&lt;8,"Mindestalter 8 Jahre!",
IF(AND(H29="Nein",I29="Nein",J29="Nein",K29="Nein"),"Keine Disziplin ausgewählt",
IF(AND(F29&gt;=18,VALUE(LEFT(G29,FIND(". ",G29)-1))&gt;3),"Erst ab 3. Kyu",
IF(AND(F29&lt;16,K29="Ja"),"Kumite-Team ab 16 Jahren!","")))))</f>
        <v/>
      </c>
    </row>
    <row r="30" customFormat="false" ht="12.8" hidden="false" customHeight="false" outlineLevel="0" collapsed="false">
      <c r="A30" s="24" t="n">
        <f aca="false">A29+1</f>
        <v>9</v>
      </c>
      <c r="B30" s="25"/>
      <c r="C30" s="26"/>
      <c r="D30" s="26"/>
      <c r="E30" s="27"/>
      <c r="F30" s="28" t="str">
        <f aca="false">IF(AND(DATEDIF(E30,$A$3,"y")&gt;0,DATEDIF(E30,$A$3,"y")&lt;119),DATEDIF(E30,$A$3,"y"),"")</f>
        <v/>
      </c>
      <c r="G30" s="26"/>
      <c r="H30" s="26"/>
      <c r="I30" s="26"/>
      <c r="J30" s="26"/>
      <c r="K30" s="26"/>
      <c r="L30" s="29" t="str">
        <f aca="false">IF(OR(F30="",G30="",H30="",I30="",J30="",K30=""),"",
CONCATENATE(
IF(AND(F30&gt;=8,F30&lt;=11,VALUE(LEFT(G30,FIND(". ",G30)-1))&gt;=6,VALUE(LEFT(G30,FIND(". ",G30)-1))&lt;=8,H30="Ja"),"A1 ",""),
IF(AND(F30&gt;=8,F30&lt;=11,VALUE(LEFT(G30,FIND(". ",G30)-1))&lt;=5,H30="Ja"),"A2 ",""),
IF(AND(F30&gt;=8,F30&lt;=11,VALUE(LEFT(G30,FIND(". ",G30)-1))&gt;=6,VALUE(LEFT(G30,FIND(". ",G30)-1))&lt;=8,I30="Ja"),"A3 ",""),
IF(AND(F30&gt;=8,F30&lt;=11,VALUE(LEFT(G30,FIND(". ",G30)-1))&lt;=5,I30="Ja"),"A4 ",""),
IF(AND(F30&gt;=8,F30&lt;=11,VALUE(LEFT(G30,FIND(". ",G30)-1))&lt;=8,J30="Ja"),"A5 ",""),
IF(AND(F30&gt;=12,F30&lt;=13,VALUE(LEFT(G30,FIND(". ",G30)-1))&gt;=6,VALUE(LEFT(G30,FIND(". ",G30)-1))&lt;=8,H30="Ja"),"B1 ",""),
IF(AND(F30&gt;=12,F30&lt;=13,VALUE(LEFT(G30,FIND(". ",G30)-1))&gt;=4,VALUE(LEFT(G30,FIND(". ",G30)-1))&lt;=5,H30="Ja"),"B2 ",""),
IF(AND(F30&gt;=12,F30&lt;=13,VALUE(LEFT(G30,FIND(". ",G30)-1))&lt;=3,H30="Ja"),"B3 ",""),
IF(AND(F30&gt;=12,F30&lt;=13,VALUE(LEFT(G30,FIND(". ",G30)-1))&gt;=6,VALUE(LEFT(G30,FIND(". ",G30)-1))&lt;=8,I30="Ja"),"B4 ",""),
IF(AND(F30&gt;=12,F30&lt;=13,VALUE(LEFT(G30,FIND(". ",G30)-1))&gt;=4,VALUE(LEFT(G30,FIND(". ",G30)-1))&lt;=5,I30="Ja"),"B5 ",""),
IF(AND(F30&gt;=12,F30&lt;=13,VALUE(LEFT(G30,FIND(". ",G30)-1))&lt;=3,I30="Ja"),"B6 ",""),
IF(AND(F30&gt;=12,F30&lt;=13,VALUE(LEFT(G30,FIND(". ",G30)-1))&lt;=8,J30="Ja"),"B7 ",""),
IF(AND(F30&gt;=14,F30&lt;=15,VALUE(LEFT(G30,FIND(". ",G30)-1))&gt;=6,VALUE(LEFT(G30,FIND(". ",G30)-1))&lt;=8,H30="Ja"),"C1 ",""),
IF(AND(F30&gt;=14,F30&lt;=15,VALUE(LEFT(G30,FIND(". ",G30)-1))&gt;=4,VALUE(LEFT(G30,FIND(". ",G30)-1))&lt;=5,H30="Ja"),"C2 ",""),
IF(AND(F30&gt;=14,F30&lt;=15,VALUE(LEFT(G30,FIND(". ",G30)-1))&lt;=3,H30="Ja"),"C3 ",""),
IF(AND(F30&gt;=14,F30&lt;=15,VALUE(LEFT(G30,FIND(". ",G30)-1))&gt;=6,VALUE(LEFT(G30,FIND(". ",G30)-1))&lt;=8,I30="Ja"),"C4 ",""),
IF(AND(F30&gt;=14,F30&lt;=15,VALUE(LEFT(G30,FIND(". ",G30)-1))&gt;=4,VALUE(LEFT(G30,FIND(". ",G30)-1))&lt;=5,I30="Ja"),"C5 ",""),
IF(AND(F30&gt;=14,F30&lt;=15,VALUE(LEFT(G30,FIND(". ",G30)-1))&lt;=3,I30="Ja"),"C6 ",""),
IF(AND(F30&gt;=14,F30&lt;=15,VALUE(LEFT(G30,FIND(". ",G30)-1))&lt;=8,J30="Ja"),"C7 ",""),
IF(AND(F30&gt;=16,F30&lt;=17,VALUE(LEFT(G30,FIND(". ",G30)-1))&gt;=6,VALUE(LEFT(G30,FIND(". ",G30)-1))&lt;=8,H30="Ja"),"D1 ",""),
IF(AND(F30&gt;=16,F30&lt;=17,VALUE(LEFT(G30,FIND(". ",G30)-1))&gt;=4,VALUE(LEFT(G30,FIND(". ",G30)-1))&lt;=5,H30="Ja"),"D2 ",""),
IF(AND(F30&gt;=16,F30&lt;=17,VALUE(LEFT(G30,FIND(". ",G30)-1))&lt;=3,H30="Ja"),"D3 ",""),
IF(AND(F30&gt;=16,F30&lt;=17,VALUE(LEFT(G30,FIND(". ",G30)-1))&gt;=6,VALUE(LEFT(G30,FIND(". ",G30)-1))&lt;=8,I30="Ja"),"D4 ",""),
IF(AND(F30&gt;=16,F30&lt;=17,VALUE(LEFT(G30,FIND(". ",G30)-1))&gt;=4,VALUE(LEFT(G30,FIND(". ",G30)-1))&lt;=5,I30="Ja"),"D5 ",""),
IF(AND(F30&gt;=16,F30&lt;=17,VALUE(LEFT(G30,FIND(". ",G30)-1))&lt;=3,I30="Ja"),"D6 ",""),
IF(AND(F30&gt;=16,F30&lt;=17,VALUE(LEFT(G30,FIND(". ",G30)-1))&lt;=8,J30="Ja"),"D7 ",""),
IF(AND(F30&gt;=16,F30&lt;=17,VALUE(LEFT(G30,FIND(". ",G30)-1))&lt;=3,K30="Ja"),"D8 ",""),
IF(AND(F30&gt;=18,VALUE(LEFT(G30,FIND(". ",G30)-1))&lt;=3,H30="Ja"),"E1 ",""),
IF(AND(F30&gt;=18,VALUE(LEFT(G30,FIND(". ",G30)-1))&lt;=3,I30="Ja"),"E2 ",""),
IF(AND(F30&gt;=18,VALUE(LEFT(G30,FIND(". ",G30)-1))&lt;=3,J30="Ja"),"E3 ",""),
IF(AND(F30&gt;=18,VALUE(LEFT(G30,FIND(". ",G30)-1))&lt;=3,K30="Ja"),"E4 ","")
))</f>
        <v/>
      </c>
      <c r="M30" s="30" t="str">
        <f aca="false">IF(OR(F30="",G30="",H30="",I30="",J30="",K30=""),"",
IF(F30&lt;8,"Mindestalter 8 Jahre!",
IF(AND(H30="Nein",I30="Nein",J30="Nein",K30="Nein"),"Keine Disziplin ausgewählt",
IF(AND(F30&gt;=18,VALUE(LEFT(G30,FIND(". ",G30)-1))&gt;3),"Erst ab 3. Kyu",
IF(AND(F30&lt;16,K30="Ja"),"Kumite-Team ab 16 Jahren!","")))))</f>
        <v/>
      </c>
    </row>
    <row r="31" customFormat="false" ht="12.8" hidden="false" customHeight="false" outlineLevel="0" collapsed="false">
      <c r="A31" s="24" t="n">
        <f aca="false">A30+1</f>
        <v>10</v>
      </c>
      <c r="B31" s="25"/>
      <c r="C31" s="26"/>
      <c r="D31" s="26"/>
      <c r="E31" s="27"/>
      <c r="F31" s="28" t="str">
        <f aca="false">IF(AND(DATEDIF(E31,$A$3,"y")&gt;0,DATEDIF(E31,$A$3,"y")&lt;119),DATEDIF(E31,$A$3,"y"),"")</f>
        <v/>
      </c>
      <c r="G31" s="26"/>
      <c r="H31" s="26"/>
      <c r="I31" s="26"/>
      <c r="J31" s="26"/>
      <c r="K31" s="26"/>
      <c r="L31" s="29" t="str">
        <f aca="false">IF(OR(F31="",G31="",H31="",I31="",J31="",K31=""),"",
CONCATENATE(
IF(AND(F31&gt;=8,F31&lt;=11,VALUE(LEFT(G31,FIND(". ",G31)-1))&gt;=6,VALUE(LEFT(G31,FIND(". ",G31)-1))&lt;=8,H31="Ja"),"A1 ",""),
IF(AND(F31&gt;=8,F31&lt;=11,VALUE(LEFT(G31,FIND(". ",G31)-1))&lt;=5,H31="Ja"),"A2 ",""),
IF(AND(F31&gt;=8,F31&lt;=11,VALUE(LEFT(G31,FIND(". ",G31)-1))&gt;=6,VALUE(LEFT(G31,FIND(". ",G31)-1))&lt;=8,I31="Ja"),"A3 ",""),
IF(AND(F31&gt;=8,F31&lt;=11,VALUE(LEFT(G31,FIND(". ",G31)-1))&lt;=5,I31="Ja"),"A4 ",""),
IF(AND(F31&gt;=8,F31&lt;=11,VALUE(LEFT(G31,FIND(". ",G31)-1))&lt;=8,J31="Ja"),"A5 ",""),
IF(AND(F31&gt;=12,F31&lt;=13,VALUE(LEFT(G31,FIND(". ",G31)-1))&gt;=6,VALUE(LEFT(G31,FIND(". ",G31)-1))&lt;=8,H31="Ja"),"B1 ",""),
IF(AND(F31&gt;=12,F31&lt;=13,VALUE(LEFT(G31,FIND(". ",G31)-1))&gt;=4,VALUE(LEFT(G31,FIND(". ",G31)-1))&lt;=5,H31="Ja"),"B2 ",""),
IF(AND(F31&gt;=12,F31&lt;=13,VALUE(LEFT(G31,FIND(". ",G31)-1))&lt;=3,H31="Ja"),"B3 ",""),
IF(AND(F31&gt;=12,F31&lt;=13,VALUE(LEFT(G31,FIND(". ",G31)-1))&gt;=6,VALUE(LEFT(G31,FIND(". ",G31)-1))&lt;=8,I31="Ja"),"B4 ",""),
IF(AND(F31&gt;=12,F31&lt;=13,VALUE(LEFT(G31,FIND(". ",G31)-1))&gt;=4,VALUE(LEFT(G31,FIND(". ",G31)-1))&lt;=5,I31="Ja"),"B5 ",""),
IF(AND(F31&gt;=12,F31&lt;=13,VALUE(LEFT(G31,FIND(". ",G31)-1))&lt;=3,I31="Ja"),"B6 ",""),
IF(AND(F31&gt;=12,F31&lt;=13,VALUE(LEFT(G31,FIND(". ",G31)-1))&lt;=8,J31="Ja"),"B7 ",""),
IF(AND(F31&gt;=14,F31&lt;=15,VALUE(LEFT(G31,FIND(". ",G31)-1))&gt;=6,VALUE(LEFT(G31,FIND(". ",G31)-1))&lt;=8,H31="Ja"),"C1 ",""),
IF(AND(F31&gt;=14,F31&lt;=15,VALUE(LEFT(G31,FIND(". ",G31)-1))&gt;=4,VALUE(LEFT(G31,FIND(". ",G31)-1))&lt;=5,H31="Ja"),"C2 ",""),
IF(AND(F31&gt;=14,F31&lt;=15,VALUE(LEFT(G31,FIND(". ",G31)-1))&lt;=3,H31="Ja"),"C3 ",""),
IF(AND(F31&gt;=14,F31&lt;=15,VALUE(LEFT(G31,FIND(". ",G31)-1))&gt;=6,VALUE(LEFT(G31,FIND(". ",G31)-1))&lt;=8,I31="Ja"),"C4 ",""),
IF(AND(F31&gt;=14,F31&lt;=15,VALUE(LEFT(G31,FIND(". ",G31)-1))&gt;=4,VALUE(LEFT(G31,FIND(". ",G31)-1))&lt;=5,I31="Ja"),"C5 ",""),
IF(AND(F31&gt;=14,F31&lt;=15,VALUE(LEFT(G31,FIND(". ",G31)-1))&lt;=3,I31="Ja"),"C6 ",""),
IF(AND(F31&gt;=14,F31&lt;=15,VALUE(LEFT(G31,FIND(". ",G31)-1))&lt;=8,J31="Ja"),"C7 ",""),
IF(AND(F31&gt;=16,F31&lt;=17,VALUE(LEFT(G31,FIND(". ",G31)-1))&gt;=6,VALUE(LEFT(G31,FIND(". ",G31)-1))&lt;=8,H31="Ja"),"D1 ",""),
IF(AND(F31&gt;=16,F31&lt;=17,VALUE(LEFT(G31,FIND(". ",G31)-1))&gt;=4,VALUE(LEFT(G31,FIND(". ",G31)-1))&lt;=5,H31="Ja"),"D2 ",""),
IF(AND(F31&gt;=16,F31&lt;=17,VALUE(LEFT(G31,FIND(". ",G31)-1))&lt;=3,H31="Ja"),"D3 ",""),
IF(AND(F31&gt;=16,F31&lt;=17,VALUE(LEFT(G31,FIND(". ",G31)-1))&gt;=6,VALUE(LEFT(G31,FIND(". ",G31)-1))&lt;=8,I31="Ja"),"D4 ",""),
IF(AND(F31&gt;=16,F31&lt;=17,VALUE(LEFT(G31,FIND(". ",G31)-1))&gt;=4,VALUE(LEFT(G31,FIND(". ",G31)-1))&lt;=5,I31="Ja"),"D5 ",""),
IF(AND(F31&gt;=16,F31&lt;=17,VALUE(LEFT(G31,FIND(". ",G31)-1))&lt;=3,I31="Ja"),"D6 ",""),
IF(AND(F31&gt;=16,F31&lt;=17,VALUE(LEFT(G31,FIND(". ",G31)-1))&lt;=8,J31="Ja"),"D7 ",""),
IF(AND(F31&gt;=16,F31&lt;=17,VALUE(LEFT(G31,FIND(". ",G31)-1))&lt;=3,K31="Ja"),"D8 ",""),
IF(AND(F31&gt;=18,VALUE(LEFT(G31,FIND(". ",G31)-1))&lt;=3,H31="Ja"),"E1 ",""),
IF(AND(F31&gt;=18,VALUE(LEFT(G31,FIND(". ",G31)-1))&lt;=3,I31="Ja"),"E2 ",""),
IF(AND(F31&gt;=18,VALUE(LEFT(G31,FIND(". ",G31)-1))&lt;=3,J31="Ja"),"E3 ",""),
IF(AND(F31&gt;=18,VALUE(LEFT(G31,FIND(". ",G31)-1))&lt;=3,K31="Ja"),"E4 ","")
))</f>
        <v/>
      </c>
      <c r="M31" s="30" t="str">
        <f aca="false">IF(OR(F31="",G31="",H31="",I31="",J31="",K31=""),"",
IF(F31&lt;8,"Mindestalter 8 Jahre!",
IF(AND(H31="Nein",I31="Nein",J31="Nein",K31="Nein"),"Keine Disziplin ausgewählt",
IF(AND(F31&gt;=18,VALUE(LEFT(G31,FIND(". ",G31)-1))&gt;3),"Erst ab 3. Kyu",
IF(AND(F31&lt;16,K31="Ja"),"Kumite-Team ab 16 Jahren!","")))))</f>
        <v/>
      </c>
    </row>
    <row r="32" customFormat="false" ht="12.8" hidden="false" customHeight="false" outlineLevel="0" collapsed="false">
      <c r="A32" s="24" t="n">
        <f aca="false">A31+1</f>
        <v>11</v>
      </c>
      <c r="B32" s="25"/>
      <c r="C32" s="26"/>
      <c r="D32" s="26"/>
      <c r="E32" s="27"/>
      <c r="F32" s="28" t="str">
        <f aca="false">IF(AND(DATEDIF(E32,$A$3,"y")&gt;0,DATEDIF(E32,$A$3,"y")&lt;119),DATEDIF(E32,$A$3,"y"),"")</f>
        <v/>
      </c>
      <c r="G32" s="26"/>
      <c r="H32" s="26"/>
      <c r="I32" s="26"/>
      <c r="J32" s="26"/>
      <c r="K32" s="26"/>
      <c r="L32" s="29" t="str">
        <f aca="false">IF(OR(F32="",G32="",H32="",I32="",J32="",K32=""),"",
CONCATENATE(
IF(AND(F32&gt;=8,F32&lt;=11,VALUE(LEFT(G32,FIND(". ",G32)-1))&gt;=6,VALUE(LEFT(G32,FIND(". ",G32)-1))&lt;=8,H32="Ja"),"A1 ",""),
IF(AND(F32&gt;=8,F32&lt;=11,VALUE(LEFT(G32,FIND(". ",G32)-1))&lt;=5,H32="Ja"),"A2 ",""),
IF(AND(F32&gt;=8,F32&lt;=11,VALUE(LEFT(G32,FIND(". ",G32)-1))&gt;=6,VALUE(LEFT(G32,FIND(". ",G32)-1))&lt;=8,I32="Ja"),"A3 ",""),
IF(AND(F32&gt;=8,F32&lt;=11,VALUE(LEFT(G32,FIND(". ",G32)-1))&lt;=5,I32="Ja"),"A4 ",""),
IF(AND(F32&gt;=8,F32&lt;=11,VALUE(LEFT(G32,FIND(". ",G32)-1))&lt;=8,J32="Ja"),"A5 ",""),
IF(AND(F32&gt;=12,F32&lt;=13,VALUE(LEFT(G32,FIND(". ",G32)-1))&gt;=6,VALUE(LEFT(G32,FIND(". ",G32)-1))&lt;=8,H32="Ja"),"B1 ",""),
IF(AND(F32&gt;=12,F32&lt;=13,VALUE(LEFT(G32,FIND(". ",G32)-1))&gt;=4,VALUE(LEFT(G32,FIND(". ",G32)-1))&lt;=5,H32="Ja"),"B2 ",""),
IF(AND(F32&gt;=12,F32&lt;=13,VALUE(LEFT(G32,FIND(". ",G32)-1))&lt;=3,H32="Ja"),"B3 ",""),
IF(AND(F32&gt;=12,F32&lt;=13,VALUE(LEFT(G32,FIND(". ",G32)-1))&gt;=6,VALUE(LEFT(G32,FIND(". ",G32)-1))&lt;=8,I32="Ja"),"B4 ",""),
IF(AND(F32&gt;=12,F32&lt;=13,VALUE(LEFT(G32,FIND(". ",G32)-1))&gt;=4,VALUE(LEFT(G32,FIND(". ",G32)-1))&lt;=5,I32="Ja"),"B5 ",""),
IF(AND(F32&gt;=12,F32&lt;=13,VALUE(LEFT(G32,FIND(". ",G32)-1))&lt;=3,I32="Ja"),"B6 ",""),
IF(AND(F32&gt;=12,F32&lt;=13,VALUE(LEFT(G32,FIND(". ",G32)-1))&lt;=8,J32="Ja"),"B7 ",""),
IF(AND(F32&gt;=14,F32&lt;=15,VALUE(LEFT(G32,FIND(". ",G32)-1))&gt;=6,VALUE(LEFT(G32,FIND(". ",G32)-1))&lt;=8,H32="Ja"),"C1 ",""),
IF(AND(F32&gt;=14,F32&lt;=15,VALUE(LEFT(G32,FIND(". ",G32)-1))&gt;=4,VALUE(LEFT(G32,FIND(". ",G32)-1))&lt;=5,H32="Ja"),"C2 ",""),
IF(AND(F32&gt;=14,F32&lt;=15,VALUE(LEFT(G32,FIND(". ",G32)-1))&lt;=3,H32="Ja"),"C3 ",""),
IF(AND(F32&gt;=14,F32&lt;=15,VALUE(LEFT(G32,FIND(". ",G32)-1))&gt;=6,VALUE(LEFT(G32,FIND(". ",G32)-1))&lt;=8,I32="Ja"),"C4 ",""),
IF(AND(F32&gt;=14,F32&lt;=15,VALUE(LEFT(G32,FIND(". ",G32)-1))&gt;=4,VALUE(LEFT(G32,FIND(". ",G32)-1))&lt;=5,I32="Ja"),"C5 ",""),
IF(AND(F32&gt;=14,F32&lt;=15,VALUE(LEFT(G32,FIND(". ",G32)-1))&lt;=3,I32="Ja"),"C6 ",""),
IF(AND(F32&gt;=14,F32&lt;=15,VALUE(LEFT(G32,FIND(". ",G32)-1))&lt;=8,J32="Ja"),"C7 ",""),
IF(AND(F32&gt;=16,F32&lt;=17,VALUE(LEFT(G32,FIND(". ",G32)-1))&gt;=6,VALUE(LEFT(G32,FIND(". ",G32)-1))&lt;=8,H32="Ja"),"D1 ",""),
IF(AND(F32&gt;=16,F32&lt;=17,VALUE(LEFT(G32,FIND(". ",G32)-1))&gt;=4,VALUE(LEFT(G32,FIND(". ",G32)-1))&lt;=5,H32="Ja"),"D2 ",""),
IF(AND(F32&gt;=16,F32&lt;=17,VALUE(LEFT(G32,FIND(". ",G32)-1))&lt;=3,H32="Ja"),"D3 ",""),
IF(AND(F32&gt;=16,F32&lt;=17,VALUE(LEFT(G32,FIND(". ",G32)-1))&gt;=6,VALUE(LEFT(G32,FIND(". ",G32)-1))&lt;=8,I32="Ja"),"D4 ",""),
IF(AND(F32&gt;=16,F32&lt;=17,VALUE(LEFT(G32,FIND(". ",G32)-1))&gt;=4,VALUE(LEFT(G32,FIND(". ",G32)-1))&lt;=5,I32="Ja"),"D5 ",""),
IF(AND(F32&gt;=16,F32&lt;=17,VALUE(LEFT(G32,FIND(". ",G32)-1))&lt;=3,I32="Ja"),"D6 ",""),
IF(AND(F32&gt;=16,F32&lt;=17,VALUE(LEFT(G32,FIND(". ",G32)-1))&lt;=8,J32="Ja"),"D7 ",""),
IF(AND(F32&gt;=16,F32&lt;=17,VALUE(LEFT(G32,FIND(". ",G32)-1))&lt;=3,K32="Ja"),"D8 ",""),
IF(AND(F32&gt;=18,VALUE(LEFT(G32,FIND(". ",G32)-1))&lt;=3,H32="Ja"),"E1 ",""),
IF(AND(F32&gt;=18,VALUE(LEFT(G32,FIND(". ",G32)-1))&lt;=3,I32="Ja"),"E2 ",""),
IF(AND(F32&gt;=18,VALUE(LEFT(G32,FIND(". ",G32)-1))&lt;=3,J32="Ja"),"E3 ",""),
IF(AND(F32&gt;=18,VALUE(LEFT(G32,FIND(". ",G32)-1))&lt;=3,K32="Ja"),"E4 ","")
))</f>
        <v/>
      </c>
      <c r="M32" s="30" t="str">
        <f aca="false">IF(OR(F32="",G32="",H32="",I32="",J32="",K32=""),"",
IF(F32&lt;8,"Mindestalter 8 Jahre!",
IF(AND(H32="Nein",I32="Nein",J32="Nein",K32="Nein"),"Keine Disziplin ausgewählt",
IF(AND(F32&gt;=18,VALUE(LEFT(G32,FIND(". ",G32)-1))&gt;3),"Erst ab 3. Kyu",
IF(AND(F32&lt;16,K32="Ja"),"Kumite-Team ab 16 Jahren!","")))))</f>
        <v/>
      </c>
    </row>
    <row r="33" customFormat="false" ht="12.8" hidden="false" customHeight="false" outlineLevel="0" collapsed="false">
      <c r="A33" s="24" t="n">
        <f aca="false">A32+1</f>
        <v>12</v>
      </c>
      <c r="B33" s="25"/>
      <c r="C33" s="26"/>
      <c r="D33" s="26"/>
      <c r="E33" s="27"/>
      <c r="F33" s="28" t="str">
        <f aca="false">IF(AND(DATEDIF(E33,$A$3,"y")&gt;0,DATEDIF(E33,$A$3,"y")&lt;119),DATEDIF(E33,$A$3,"y"),"")</f>
        <v/>
      </c>
      <c r="G33" s="26"/>
      <c r="H33" s="26"/>
      <c r="I33" s="26"/>
      <c r="J33" s="26"/>
      <c r="K33" s="26"/>
      <c r="L33" s="29" t="str">
        <f aca="false">IF(OR(F33="",G33="",H33="",I33="",J33="",K33=""),"",
CONCATENATE(
IF(AND(F33&gt;=8,F33&lt;=11,VALUE(LEFT(G33,FIND(". ",G33)-1))&gt;=6,VALUE(LEFT(G33,FIND(". ",G33)-1))&lt;=8,H33="Ja"),"A1 ",""),
IF(AND(F33&gt;=8,F33&lt;=11,VALUE(LEFT(G33,FIND(". ",G33)-1))&lt;=5,H33="Ja"),"A2 ",""),
IF(AND(F33&gt;=8,F33&lt;=11,VALUE(LEFT(G33,FIND(". ",G33)-1))&gt;=6,VALUE(LEFT(G33,FIND(". ",G33)-1))&lt;=8,I33="Ja"),"A3 ",""),
IF(AND(F33&gt;=8,F33&lt;=11,VALUE(LEFT(G33,FIND(". ",G33)-1))&lt;=5,I33="Ja"),"A4 ",""),
IF(AND(F33&gt;=8,F33&lt;=11,VALUE(LEFT(G33,FIND(". ",G33)-1))&lt;=8,J33="Ja"),"A5 ",""),
IF(AND(F33&gt;=12,F33&lt;=13,VALUE(LEFT(G33,FIND(". ",G33)-1))&gt;=6,VALUE(LEFT(G33,FIND(". ",G33)-1))&lt;=8,H33="Ja"),"B1 ",""),
IF(AND(F33&gt;=12,F33&lt;=13,VALUE(LEFT(G33,FIND(". ",G33)-1))&gt;=4,VALUE(LEFT(G33,FIND(". ",G33)-1))&lt;=5,H33="Ja"),"B2 ",""),
IF(AND(F33&gt;=12,F33&lt;=13,VALUE(LEFT(G33,FIND(". ",G33)-1))&lt;=3,H33="Ja"),"B3 ",""),
IF(AND(F33&gt;=12,F33&lt;=13,VALUE(LEFT(G33,FIND(". ",G33)-1))&gt;=6,VALUE(LEFT(G33,FIND(". ",G33)-1))&lt;=8,I33="Ja"),"B4 ",""),
IF(AND(F33&gt;=12,F33&lt;=13,VALUE(LEFT(G33,FIND(". ",G33)-1))&gt;=4,VALUE(LEFT(G33,FIND(". ",G33)-1))&lt;=5,I33="Ja"),"B5 ",""),
IF(AND(F33&gt;=12,F33&lt;=13,VALUE(LEFT(G33,FIND(". ",G33)-1))&lt;=3,I33="Ja"),"B6 ",""),
IF(AND(F33&gt;=12,F33&lt;=13,VALUE(LEFT(G33,FIND(". ",G33)-1))&lt;=8,J33="Ja"),"B7 ",""),
IF(AND(F33&gt;=14,F33&lt;=15,VALUE(LEFT(G33,FIND(". ",G33)-1))&gt;=6,VALUE(LEFT(G33,FIND(". ",G33)-1))&lt;=8,H33="Ja"),"C1 ",""),
IF(AND(F33&gt;=14,F33&lt;=15,VALUE(LEFT(G33,FIND(". ",G33)-1))&gt;=4,VALUE(LEFT(G33,FIND(". ",G33)-1))&lt;=5,H33="Ja"),"C2 ",""),
IF(AND(F33&gt;=14,F33&lt;=15,VALUE(LEFT(G33,FIND(". ",G33)-1))&lt;=3,H33="Ja"),"C3 ",""),
IF(AND(F33&gt;=14,F33&lt;=15,VALUE(LEFT(G33,FIND(". ",G33)-1))&gt;=6,VALUE(LEFT(G33,FIND(". ",G33)-1))&lt;=8,I33="Ja"),"C4 ",""),
IF(AND(F33&gt;=14,F33&lt;=15,VALUE(LEFT(G33,FIND(". ",G33)-1))&gt;=4,VALUE(LEFT(G33,FIND(". ",G33)-1))&lt;=5,I33="Ja"),"C5 ",""),
IF(AND(F33&gt;=14,F33&lt;=15,VALUE(LEFT(G33,FIND(". ",G33)-1))&lt;=3,I33="Ja"),"C6 ",""),
IF(AND(F33&gt;=14,F33&lt;=15,VALUE(LEFT(G33,FIND(". ",G33)-1))&lt;=8,J33="Ja"),"C7 ",""),
IF(AND(F33&gt;=16,F33&lt;=17,VALUE(LEFT(G33,FIND(". ",G33)-1))&gt;=6,VALUE(LEFT(G33,FIND(". ",G33)-1))&lt;=8,H33="Ja"),"D1 ",""),
IF(AND(F33&gt;=16,F33&lt;=17,VALUE(LEFT(G33,FIND(". ",G33)-1))&gt;=4,VALUE(LEFT(G33,FIND(". ",G33)-1))&lt;=5,H33="Ja"),"D2 ",""),
IF(AND(F33&gt;=16,F33&lt;=17,VALUE(LEFT(G33,FIND(". ",G33)-1))&lt;=3,H33="Ja"),"D3 ",""),
IF(AND(F33&gt;=16,F33&lt;=17,VALUE(LEFT(G33,FIND(". ",G33)-1))&gt;=6,VALUE(LEFT(G33,FIND(". ",G33)-1))&lt;=8,I33="Ja"),"D4 ",""),
IF(AND(F33&gt;=16,F33&lt;=17,VALUE(LEFT(G33,FIND(". ",G33)-1))&gt;=4,VALUE(LEFT(G33,FIND(". ",G33)-1))&lt;=5,I33="Ja"),"D5 ",""),
IF(AND(F33&gt;=16,F33&lt;=17,VALUE(LEFT(G33,FIND(". ",G33)-1))&lt;=3,I33="Ja"),"D6 ",""),
IF(AND(F33&gt;=16,F33&lt;=17,VALUE(LEFT(G33,FIND(". ",G33)-1))&lt;=8,J33="Ja"),"D7 ",""),
IF(AND(F33&gt;=16,F33&lt;=17,VALUE(LEFT(G33,FIND(". ",G33)-1))&lt;=3,K33="Ja"),"D8 ",""),
IF(AND(F33&gt;=18,VALUE(LEFT(G33,FIND(". ",G33)-1))&lt;=3,H33="Ja"),"E1 ",""),
IF(AND(F33&gt;=18,VALUE(LEFT(G33,FIND(". ",G33)-1))&lt;=3,I33="Ja"),"E2 ",""),
IF(AND(F33&gt;=18,VALUE(LEFT(G33,FIND(". ",G33)-1))&lt;=3,J33="Ja"),"E3 ",""),
IF(AND(F33&gt;=18,VALUE(LEFT(G33,FIND(". ",G33)-1))&lt;=3,K33="Ja"),"E4 ","")
))</f>
        <v/>
      </c>
      <c r="M33" s="30" t="str">
        <f aca="false">IF(OR(F33="",G33="",H33="",I33="",J33="",K33=""),"",
IF(F33&lt;8,"Mindestalter 8 Jahre!",
IF(AND(H33="Nein",I33="Nein",J33="Nein",K33="Nein"),"Keine Disziplin ausgewählt",
IF(AND(F33&gt;=18,VALUE(LEFT(G33,FIND(". ",G33)-1))&gt;3),"Erst ab 3. Kyu",
IF(AND(F33&lt;16,K33="Ja"),"Kumite-Team ab 16 Jahren!","")))))</f>
        <v/>
      </c>
    </row>
    <row r="34" customFormat="false" ht="12.8" hidden="false" customHeight="false" outlineLevel="0" collapsed="false">
      <c r="A34" s="24" t="n">
        <f aca="false">A33+1</f>
        <v>13</v>
      </c>
      <c r="B34" s="25"/>
      <c r="C34" s="26"/>
      <c r="D34" s="26"/>
      <c r="E34" s="27"/>
      <c r="F34" s="28" t="str">
        <f aca="false">IF(AND(DATEDIF(E34,$A$3,"y")&gt;0,DATEDIF(E34,$A$3,"y")&lt;119),DATEDIF(E34,$A$3,"y"),"")</f>
        <v/>
      </c>
      <c r="G34" s="26"/>
      <c r="H34" s="26"/>
      <c r="I34" s="26"/>
      <c r="J34" s="26"/>
      <c r="K34" s="26"/>
      <c r="L34" s="29" t="str">
        <f aca="false">IF(OR(F34="",G34="",H34="",I34="",J34="",K34=""),"",
CONCATENATE(
IF(AND(F34&gt;=8,F34&lt;=11,VALUE(LEFT(G34,FIND(". ",G34)-1))&gt;=6,VALUE(LEFT(G34,FIND(". ",G34)-1))&lt;=8,H34="Ja"),"A1 ",""),
IF(AND(F34&gt;=8,F34&lt;=11,VALUE(LEFT(G34,FIND(". ",G34)-1))&lt;=5,H34="Ja"),"A2 ",""),
IF(AND(F34&gt;=8,F34&lt;=11,VALUE(LEFT(G34,FIND(". ",G34)-1))&gt;=6,VALUE(LEFT(G34,FIND(". ",G34)-1))&lt;=8,I34="Ja"),"A3 ",""),
IF(AND(F34&gt;=8,F34&lt;=11,VALUE(LEFT(G34,FIND(". ",G34)-1))&lt;=5,I34="Ja"),"A4 ",""),
IF(AND(F34&gt;=8,F34&lt;=11,VALUE(LEFT(G34,FIND(". ",G34)-1))&lt;=8,J34="Ja"),"A5 ",""),
IF(AND(F34&gt;=12,F34&lt;=13,VALUE(LEFT(G34,FIND(". ",G34)-1))&gt;=6,VALUE(LEFT(G34,FIND(". ",G34)-1))&lt;=8,H34="Ja"),"B1 ",""),
IF(AND(F34&gt;=12,F34&lt;=13,VALUE(LEFT(G34,FIND(". ",G34)-1))&gt;=4,VALUE(LEFT(G34,FIND(". ",G34)-1))&lt;=5,H34="Ja"),"B2 ",""),
IF(AND(F34&gt;=12,F34&lt;=13,VALUE(LEFT(G34,FIND(". ",G34)-1))&lt;=3,H34="Ja"),"B3 ",""),
IF(AND(F34&gt;=12,F34&lt;=13,VALUE(LEFT(G34,FIND(". ",G34)-1))&gt;=6,VALUE(LEFT(G34,FIND(". ",G34)-1))&lt;=8,I34="Ja"),"B4 ",""),
IF(AND(F34&gt;=12,F34&lt;=13,VALUE(LEFT(G34,FIND(". ",G34)-1))&gt;=4,VALUE(LEFT(G34,FIND(". ",G34)-1))&lt;=5,I34="Ja"),"B5 ",""),
IF(AND(F34&gt;=12,F34&lt;=13,VALUE(LEFT(G34,FIND(". ",G34)-1))&lt;=3,I34="Ja"),"B6 ",""),
IF(AND(F34&gt;=12,F34&lt;=13,VALUE(LEFT(G34,FIND(". ",G34)-1))&lt;=8,J34="Ja"),"B7 ",""),
IF(AND(F34&gt;=14,F34&lt;=15,VALUE(LEFT(G34,FIND(". ",G34)-1))&gt;=6,VALUE(LEFT(G34,FIND(". ",G34)-1))&lt;=8,H34="Ja"),"C1 ",""),
IF(AND(F34&gt;=14,F34&lt;=15,VALUE(LEFT(G34,FIND(". ",G34)-1))&gt;=4,VALUE(LEFT(G34,FIND(". ",G34)-1))&lt;=5,H34="Ja"),"C2 ",""),
IF(AND(F34&gt;=14,F34&lt;=15,VALUE(LEFT(G34,FIND(". ",G34)-1))&lt;=3,H34="Ja"),"C3 ",""),
IF(AND(F34&gt;=14,F34&lt;=15,VALUE(LEFT(G34,FIND(". ",G34)-1))&gt;=6,VALUE(LEFT(G34,FIND(". ",G34)-1))&lt;=8,I34="Ja"),"C4 ",""),
IF(AND(F34&gt;=14,F34&lt;=15,VALUE(LEFT(G34,FIND(". ",G34)-1))&gt;=4,VALUE(LEFT(G34,FIND(". ",G34)-1))&lt;=5,I34="Ja"),"C5 ",""),
IF(AND(F34&gt;=14,F34&lt;=15,VALUE(LEFT(G34,FIND(". ",G34)-1))&lt;=3,I34="Ja"),"C6 ",""),
IF(AND(F34&gt;=14,F34&lt;=15,VALUE(LEFT(G34,FIND(". ",G34)-1))&lt;=8,J34="Ja"),"C7 ",""),
IF(AND(F34&gt;=16,F34&lt;=17,VALUE(LEFT(G34,FIND(". ",G34)-1))&gt;=6,VALUE(LEFT(G34,FIND(". ",G34)-1))&lt;=8,H34="Ja"),"D1 ",""),
IF(AND(F34&gt;=16,F34&lt;=17,VALUE(LEFT(G34,FIND(". ",G34)-1))&gt;=4,VALUE(LEFT(G34,FIND(". ",G34)-1))&lt;=5,H34="Ja"),"D2 ",""),
IF(AND(F34&gt;=16,F34&lt;=17,VALUE(LEFT(G34,FIND(". ",G34)-1))&lt;=3,H34="Ja"),"D3 ",""),
IF(AND(F34&gt;=16,F34&lt;=17,VALUE(LEFT(G34,FIND(". ",G34)-1))&gt;=6,VALUE(LEFT(G34,FIND(". ",G34)-1))&lt;=8,I34="Ja"),"D4 ",""),
IF(AND(F34&gt;=16,F34&lt;=17,VALUE(LEFT(G34,FIND(". ",G34)-1))&gt;=4,VALUE(LEFT(G34,FIND(". ",G34)-1))&lt;=5,I34="Ja"),"D5 ",""),
IF(AND(F34&gt;=16,F34&lt;=17,VALUE(LEFT(G34,FIND(". ",G34)-1))&lt;=3,I34="Ja"),"D6 ",""),
IF(AND(F34&gt;=16,F34&lt;=17,VALUE(LEFT(G34,FIND(". ",G34)-1))&lt;=8,J34="Ja"),"D7 ",""),
IF(AND(F34&gt;=16,F34&lt;=17,VALUE(LEFT(G34,FIND(". ",G34)-1))&lt;=3,K34="Ja"),"D8 ",""),
IF(AND(F34&gt;=18,VALUE(LEFT(G34,FIND(". ",G34)-1))&lt;=3,H34="Ja"),"E1 ",""),
IF(AND(F34&gt;=18,VALUE(LEFT(G34,FIND(". ",G34)-1))&lt;=3,I34="Ja"),"E2 ",""),
IF(AND(F34&gt;=18,VALUE(LEFT(G34,FIND(". ",G34)-1))&lt;=3,J34="Ja"),"E3 ",""),
IF(AND(F34&gt;=18,VALUE(LEFT(G34,FIND(". ",G34)-1))&lt;=3,K34="Ja"),"E4 ","")
))</f>
        <v/>
      </c>
      <c r="M34" s="30" t="str">
        <f aca="false">IF(OR(F34="",G34="",H34="",I34="",J34="",K34=""),"",
IF(F34&lt;8,"Mindestalter 8 Jahre!",
IF(AND(H34="Nein",I34="Nein",J34="Nein",K34="Nein"),"Keine Disziplin ausgewählt",
IF(AND(F34&gt;=18,VALUE(LEFT(G34,FIND(". ",G34)-1))&gt;3),"Erst ab 3. Kyu",
IF(AND(F34&lt;16,K34="Ja"),"Kumite-Team ab 16 Jahren!","")))))</f>
        <v/>
      </c>
    </row>
    <row r="35" customFormat="false" ht="12.8" hidden="false" customHeight="false" outlineLevel="0" collapsed="false">
      <c r="A35" s="24" t="n">
        <f aca="false">A34+1</f>
        <v>14</v>
      </c>
      <c r="B35" s="25"/>
      <c r="C35" s="26"/>
      <c r="D35" s="26"/>
      <c r="E35" s="27"/>
      <c r="F35" s="28" t="str">
        <f aca="false">IF(AND(DATEDIF(E35,$A$3,"y")&gt;0,DATEDIF(E35,$A$3,"y")&lt;119),DATEDIF(E35,$A$3,"y"),"")</f>
        <v/>
      </c>
      <c r="G35" s="26"/>
      <c r="H35" s="26"/>
      <c r="I35" s="26"/>
      <c r="J35" s="26"/>
      <c r="K35" s="26"/>
      <c r="L35" s="29" t="str">
        <f aca="false">IF(OR(F35="",G35="",H35="",I35="",J35="",K35=""),"",
CONCATENATE(
IF(AND(F35&gt;=8,F35&lt;=11,VALUE(LEFT(G35,FIND(". ",G35)-1))&gt;=6,VALUE(LEFT(G35,FIND(". ",G35)-1))&lt;=8,H35="Ja"),"A1 ",""),
IF(AND(F35&gt;=8,F35&lt;=11,VALUE(LEFT(G35,FIND(". ",G35)-1))&lt;=5,H35="Ja"),"A2 ",""),
IF(AND(F35&gt;=8,F35&lt;=11,VALUE(LEFT(G35,FIND(". ",G35)-1))&gt;=6,VALUE(LEFT(G35,FIND(". ",G35)-1))&lt;=8,I35="Ja"),"A3 ",""),
IF(AND(F35&gt;=8,F35&lt;=11,VALUE(LEFT(G35,FIND(". ",G35)-1))&lt;=5,I35="Ja"),"A4 ",""),
IF(AND(F35&gt;=8,F35&lt;=11,VALUE(LEFT(G35,FIND(". ",G35)-1))&lt;=8,J35="Ja"),"A5 ",""),
IF(AND(F35&gt;=12,F35&lt;=13,VALUE(LEFT(G35,FIND(". ",G35)-1))&gt;=6,VALUE(LEFT(G35,FIND(". ",G35)-1))&lt;=8,H35="Ja"),"B1 ",""),
IF(AND(F35&gt;=12,F35&lt;=13,VALUE(LEFT(G35,FIND(". ",G35)-1))&gt;=4,VALUE(LEFT(G35,FIND(". ",G35)-1))&lt;=5,H35="Ja"),"B2 ",""),
IF(AND(F35&gt;=12,F35&lt;=13,VALUE(LEFT(G35,FIND(". ",G35)-1))&lt;=3,H35="Ja"),"B3 ",""),
IF(AND(F35&gt;=12,F35&lt;=13,VALUE(LEFT(G35,FIND(". ",G35)-1))&gt;=6,VALUE(LEFT(G35,FIND(". ",G35)-1))&lt;=8,I35="Ja"),"B4 ",""),
IF(AND(F35&gt;=12,F35&lt;=13,VALUE(LEFT(G35,FIND(". ",G35)-1))&gt;=4,VALUE(LEFT(G35,FIND(". ",G35)-1))&lt;=5,I35="Ja"),"B5 ",""),
IF(AND(F35&gt;=12,F35&lt;=13,VALUE(LEFT(G35,FIND(". ",G35)-1))&lt;=3,I35="Ja"),"B6 ",""),
IF(AND(F35&gt;=12,F35&lt;=13,VALUE(LEFT(G35,FIND(". ",G35)-1))&lt;=8,J35="Ja"),"B7 ",""),
IF(AND(F35&gt;=14,F35&lt;=15,VALUE(LEFT(G35,FIND(". ",G35)-1))&gt;=6,VALUE(LEFT(G35,FIND(". ",G35)-1))&lt;=8,H35="Ja"),"C1 ",""),
IF(AND(F35&gt;=14,F35&lt;=15,VALUE(LEFT(G35,FIND(". ",G35)-1))&gt;=4,VALUE(LEFT(G35,FIND(". ",G35)-1))&lt;=5,H35="Ja"),"C2 ",""),
IF(AND(F35&gt;=14,F35&lt;=15,VALUE(LEFT(G35,FIND(". ",G35)-1))&lt;=3,H35="Ja"),"C3 ",""),
IF(AND(F35&gt;=14,F35&lt;=15,VALUE(LEFT(G35,FIND(". ",G35)-1))&gt;=6,VALUE(LEFT(G35,FIND(". ",G35)-1))&lt;=8,I35="Ja"),"C4 ",""),
IF(AND(F35&gt;=14,F35&lt;=15,VALUE(LEFT(G35,FIND(". ",G35)-1))&gt;=4,VALUE(LEFT(G35,FIND(". ",G35)-1))&lt;=5,I35="Ja"),"C5 ",""),
IF(AND(F35&gt;=14,F35&lt;=15,VALUE(LEFT(G35,FIND(". ",G35)-1))&lt;=3,I35="Ja"),"C6 ",""),
IF(AND(F35&gt;=14,F35&lt;=15,VALUE(LEFT(G35,FIND(". ",G35)-1))&lt;=8,J35="Ja"),"C7 ",""),
IF(AND(F35&gt;=16,F35&lt;=17,VALUE(LEFT(G35,FIND(". ",G35)-1))&gt;=6,VALUE(LEFT(G35,FIND(". ",G35)-1))&lt;=8,H35="Ja"),"D1 ",""),
IF(AND(F35&gt;=16,F35&lt;=17,VALUE(LEFT(G35,FIND(". ",G35)-1))&gt;=4,VALUE(LEFT(G35,FIND(". ",G35)-1))&lt;=5,H35="Ja"),"D2 ",""),
IF(AND(F35&gt;=16,F35&lt;=17,VALUE(LEFT(G35,FIND(". ",G35)-1))&lt;=3,H35="Ja"),"D3 ",""),
IF(AND(F35&gt;=16,F35&lt;=17,VALUE(LEFT(G35,FIND(". ",G35)-1))&gt;=6,VALUE(LEFT(G35,FIND(". ",G35)-1))&lt;=8,I35="Ja"),"D4 ",""),
IF(AND(F35&gt;=16,F35&lt;=17,VALUE(LEFT(G35,FIND(". ",G35)-1))&gt;=4,VALUE(LEFT(G35,FIND(". ",G35)-1))&lt;=5,I35="Ja"),"D5 ",""),
IF(AND(F35&gt;=16,F35&lt;=17,VALUE(LEFT(G35,FIND(". ",G35)-1))&lt;=3,I35="Ja"),"D6 ",""),
IF(AND(F35&gt;=16,F35&lt;=17,VALUE(LEFT(G35,FIND(". ",G35)-1))&lt;=8,J35="Ja"),"D7 ",""),
IF(AND(F35&gt;=16,F35&lt;=17,VALUE(LEFT(G35,FIND(". ",G35)-1))&lt;=3,K35="Ja"),"D8 ",""),
IF(AND(F35&gt;=18,VALUE(LEFT(G35,FIND(". ",G35)-1))&lt;=3,H35="Ja"),"E1 ",""),
IF(AND(F35&gt;=18,VALUE(LEFT(G35,FIND(". ",G35)-1))&lt;=3,I35="Ja"),"E2 ",""),
IF(AND(F35&gt;=18,VALUE(LEFT(G35,FIND(". ",G35)-1))&lt;=3,J35="Ja"),"E3 ",""),
IF(AND(F35&gt;=18,VALUE(LEFT(G35,FIND(". ",G35)-1))&lt;=3,K35="Ja"),"E4 ","")
))</f>
        <v/>
      </c>
      <c r="M35" s="30" t="str">
        <f aca="false">IF(OR(F35="",G35="",H35="",I35="",J35="",K35=""),"",
IF(F35&lt;8,"Mindestalter 8 Jahre!",
IF(AND(H35="Nein",I35="Nein",J35="Nein",K35="Nein"),"Keine Disziplin ausgewählt",
IF(AND(F35&gt;=18,VALUE(LEFT(G35,FIND(". ",G35)-1))&gt;3),"Erst ab 3. Kyu",
IF(AND(F35&lt;16,K35="Ja"),"Kumite-Team ab 16 Jahren!","")))))</f>
        <v/>
      </c>
    </row>
    <row r="36" customFormat="false" ht="12.8" hidden="false" customHeight="false" outlineLevel="0" collapsed="false">
      <c r="A36" s="24" t="n">
        <f aca="false">A35+1</f>
        <v>15</v>
      </c>
      <c r="B36" s="25"/>
      <c r="C36" s="26"/>
      <c r="D36" s="26"/>
      <c r="E36" s="27"/>
      <c r="F36" s="28" t="str">
        <f aca="false">IF(AND(DATEDIF(E36,$A$3,"y")&gt;0,DATEDIF(E36,$A$3,"y")&lt;119),DATEDIF(E36,$A$3,"y"),"")</f>
        <v/>
      </c>
      <c r="G36" s="26"/>
      <c r="H36" s="26"/>
      <c r="I36" s="26"/>
      <c r="J36" s="26"/>
      <c r="K36" s="26"/>
      <c r="L36" s="29" t="str">
        <f aca="false">IF(OR(F36="",G36="",H36="",I36="",J36="",K36=""),"",
CONCATENATE(
IF(AND(F36&gt;=8,F36&lt;=11,VALUE(LEFT(G36,FIND(". ",G36)-1))&gt;=6,VALUE(LEFT(G36,FIND(". ",G36)-1))&lt;=8,H36="Ja"),"A1 ",""),
IF(AND(F36&gt;=8,F36&lt;=11,VALUE(LEFT(G36,FIND(". ",G36)-1))&lt;=5,H36="Ja"),"A2 ",""),
IF(AND(F36&gt;=8,F36&lt;=11,VALUE(LEFT(G36,FIND(". ",G36)-1))&gt;=6,VALUE(LEFT(G36,FIND(". ",G36)-1))&lt;=8,I36="Ja"),"A3 ",""),
IF(AND(F36&gt;=8,F36&lt;=11,VALUE(LEFT(G36,FIND(". ",G36)-1))&lt;=5,I36="Ja"),"A4 ",""),
IF(AND(F36&gt;=8,F36&lt;=11,VALUE(LEFT(G36,FIND(". ",G36)-1))&lt;=8,J36="Ja"),"A5 ",""),
IF(AND(F36&gt;=12,F36&lt;=13,VALUE(LEFT(G36,FIND(". ",G36)-1))&gt;=6,VALUE(LEFT(G36,FIND(". ",G36)-1))&lt;=8,H36="Ja"),"B1 ",""),
IF(AND(F36&gt;=12,F36&lt;=13,VALUE(LEFT(G36,FIND(". ",G36)-1))&gt;=4,VALUE(LEFT(G36,FIND(". ",G36)-1))&lt;=5,H36="Ja"),"B2 ",""),
IF(AND(F36&gt;=12,F36&lt;=13,VALUE(LEFT(G36,FIND(". ",G36)-1))&lt;=3,H36="Ja"),"B3 ",""),
IF(AND(F36&gt;=12,F36&lt;=13,VALUE(LEFT(G36,FIND(". ",G36)-1))&gt;=6,VALUE(LEFT(G36,FIND(". ",G36)-1))&lt;=8,I36="Ja"),"B4 ",""),
IF(AND(F36&gt;=12,F36&lt;=13,VALUE(LEFT(G36,FIND(". ",G36)-1))&gt;=4,VALUE(LEFT(G36,FIND(". ",G36)-1))&lt;=5,I36="Ja"),"B5 ",""),
IF(AND(F36&gt;=12,F36&lt;=13,VALUE(LEFT(G36,FIND(". ",G36)-1))&lt;=3,I36="Ja"),"B6 ",""),
IF(AND(F36&gt;=12,F36&lt;=13,VALUE(LEFT(G36,FIND(". ",G36)-1))&lt;=8,J36="Ja"),"B7 ",""),
IF(AND(F36&gt;=14,F36&lt;=15,VALUE(LEFT(G36,FIND(". ",G36)-1))&gt;=6,VALUE(LEFT(G36,FIND(". ",G36)-1))&lt;=8,H36="Ja"),"C1 ",""),
IF(AND(F36&gt;=14,F36&lt;=15,VALUE(LEFT(G36,FIND(". ",G36)-1))&gt;=4,VALUE(LEFT(G36,FIND(". ",G36)-1))&lt;=5,H36="Ja"),"C2 ",""),
IF(AND(F36&gt;=14,F36&lt;=15,VALUE(LEFT(G36,FIND(". ",G36)-1))&lt;=3,H36="Ja"),"C3 ",""),
IF(AND(F36&gt;=14,F36&lt;=15,VALUE(LEFT(G36,FIND(". ",G36)-1))&gt;=6,VALUE(LEFT(G36,FIND(". ",G36)-1))&lt;=8,I36="Ja"),"C4 ",""),
IF(AND(F36&gt;=14,F36&lt;=15,VALUE(LEFT(G36,FIND(". ",G36)-1))&gt;=4,VALUE(LEFT(G36,FIND(". ",G36)-1))&lt;=5,I36="Ja"),"C5 ",""),
IF(AND(F36&gt;=14,F36&lt;=15,VALUE(LEFT(G36,FIND(". ",G36)-1))&lt;=3,I36="Ja"),"C6 ",""),
IF(AND(F36&gt;=14,F36&lt;=15,VALUE(LEFT(G36,FIND(". ",G36)-1))&lt;=8,J36="Ja"),"C7 ",""),
IF(AND(F36&gt;=16,F36&lt;=17,VALUE(LEFT(G36,FIND(". ",G36)-1))&gt;=6,VALUE(LEFT(G36,FIND(". ",G36)-1))&lt;=8,H36="Ja"),"D1 ",""),
IF(AND(F36&gt;=16,F36&lt;=17,VALUE(LEFT(G36,FIND(". ",G36)-1))&gt;=4,VALUE(LEFT(G36,FIND(". ",G36)-1))&lt;=5,H36="Ja"),"D2 ",""),
IF(AND(F36&gt;=16,F36&lt;=17,VALUE(LEFT(G36,FIND(". ",G36)-1))&lt;=3,H36="Ja"),"D3 ",""),
IF(AND(F36&gt;=16,F36&lt;=17,VALUE(LEFT(G36,FIND(". ",G36)-1))&gt;=6,VALUE(LEFT(G36,FIND(". ",G36)-1))&lt;=8,I36="Ja"),"D4 ",""),
IF(AND(F36&gt;=16,F36&lt;=17,VALUE(LEFT(G36,FIND(". ",G36)-1))&gt;=4,VALUE(LEFT(G36,FIND(". ",G36)-1))&lt;=5,I36="Ja"),"D5 ",""),
IF(AND(F36&gt;=16,F36&lt;=17,VALUE(LEFT(G36,FIND(". ",G36)-1))&lt;=3,I36="Ja"),"D6 ",""),
IF(AND(F36&gt;=16,F36&lt;=17,VALUE(LEFT(G36,FIND(". ",G36)-1))&lt;=8,J36="Ja"),"D7 ",""),
IF(AND(F36&gt;=16,F36&lt;=17,VALUE(LEFT(G36,FIND(". ",G36)-1))&lt;=3,K36="Ja"),"D8 ",""),
IF(AND(F36&gt;=18,VALUE(LEFT(G36,FIND(". ",G36)-1))&lt;=3,H36="Ja"),"E1 ",""),
IF(AND(F36&gt;=18,VALUE(LEFT(G36,FIND(". ",G36)-1))&lt;=3,I36="Ja"),"E2 ",""),
IF(AND(F36&gt;=18,VALUE(LEFT(G36,FIND(". ",G36)-1))&lt;=3,J36="Ja"),"E3 ",""),
IF(AND(F36&gt;=18,VALUE(LEFT(G36,FIND(". ",G36)-1))&lt;=3,K36="Ja"),"E4 ","")
))</f>
        <v/>
      </c>
      <c r="M36" s="30" t="str">
        <f aca="false">IF(OR(F36="",G36="",H36="",I36="",J36="",K36=""),"",
IF(F36&lt;8,"Mindestalter 8 Jahre!",
IF(AND(H36="Nein",I36="Nein",J36="Nein",K36="Nein"),"Keine Disziplin ausgewählt",
IF(AND(F36&gt;=18,VALUE(LEFT(G36,FIND(". ",G36)-1))&gt;3),"Erst ab 3. Kyu",
IF(AND(F36&lt;16,K36="Ja"),"Kumite-Team ab 16 Jahren!","")))))</f>
        <v/>
      </c>
    </row>
    <row r="37" customFormat="false" ht="12.8" hidden="false" customHeight="false" outlineLevel="0" collapsed="false">
      <c r="A37" s="24" t="n">
        <f aca="false">A36+1</f>
        <v>16</v>
      </c>
      <c r="B37" s="25"/>
      <c r="C37" s="26"/>
      <c r="D37" s="26"/>
      <c r="E37" s="27"/>
      <c r="F37" s="28" t="str">
        <f aca="false">IF(AND(DATEDIF(E37,$A$3,"y")&gt;0,DATEDIF(E37,$A$3,"y")&lt;119),DATEDIF(E37,$A$3,"y"),"")</f>
        <v/>
      </c>
      <c r="G37" s="26"/>
      <c r="H37" s="26"/>
      <c r="I37" s="26"/>
      <c r="J37" s="26"/>
      <c r="K37" s="26"/>
      <c r="L37" s="29" t="str">
        <f aca="false">IF(OR(F37="",G37="",H37="",I37="",J37="",K37=""),"",
CONCATENATE(
IF(AND(F37&gt;=8,F37&lt;=11,VALUE(LEFT(G37,FIND(". ",G37)-1))&gt;=6,VALUE(LEFT(G37,FIND(". ",G37)-1))&lt;=8,H37="Ja"),"A1 ",""),
IF(AND(F37&gt;=8,F37&lt;=11,VALUE(LEFT(G37,FIND(". ",G37)-1))&lt;=5,H37="Ja"),"A2 ",""),
IF(AND(F37&gt;=8,F37&lt;=11,VALUE(LEFT(G37,FIND(". ",G37)-1))&gt;=6,VALUE(LEFT(G37,FIND(". ",G37)-1))&lt;=8,I37="Ja"),"A3 ",""),
IF(AND(F37&gt;=8,F37&lt;=11,VALUE(LEFT(G37,FIND(". ",G37)-1))&lt;=5,I37="Ja"),"A4 ",""),
IF(AND(F37&gt;=8,F37&lt;=11,VALUE(LEFT(G37,FIND(". ",G37)-1))&lt;=8,J37="Ja"),"A5 ",""),
IF(AND(F37&gt;=12,F37&lt;=13,VALUE(LEFT(G37,FIND(". ",G37)-1))&gt;=6,VALUE(LEFT(G37,FIND(". ",G37)-1))&lt;=8,H37="Ja"),"B1 ",""),
IF(AND(F37&gt;=12,F37&lt;=13,VALUE(LEFT(G37,FIND(". ",G37)-1))&gt;=4,VALUE(LEFT(G37,FIND(". ",G37)-1))&lt;=5,H37="Ja"),"B2 ",""),
IF(AND(F37&gt;=12,F37&lt;=13,VALUE(LEFT(G37,FIND(". ",G37)-1))&lt;=3,H37="Ja"),"B3 ",""),
IF(AND(F37&gt;=12,F37&lt;=13,VALUE(LEFT(G37,FIND(". ",G37)-1))&gt;=6,VALUE(LEFT(G37,FIND(". ",G37)-1))&lt;=8,I37="Ja"),"B4 ",""),
IF(AND(F37&gt;=12,F37&lt;=13,VALUE(LEFT(G37,FIND(". ",G37)-1))&gt;=4,VALUE(LEFT(G37,FIND(". ",G37)-1))&lt;=5,I37="Ja"),"B5 ",""),
IF(AND(F37&gt;=12,F37&lt;=13,VALUE(LEFT(G37,FIND(". ",G37)-1))&lt;=3,I37="Ja"),"B6 ",""),
IF(AND(F37&gt;=12,F37&lt;=13,VALUE(LEFT(G37,FIND(". ",G37)-1))&lt;=8,J37="Ja"),"B7 ",""),
IF(AND(F37&gt;=14,F37&lt;=15,VALUE(LEFT(G37,FIND(". ",G37)-1))&gt;=6,VALUE(LEFT(G37,FIND(". ",G37)-1))&lt;=8,H37="Ja"),"C1 ",""),
IF(AND(F37&gt;=14,F37&lt;=15,VALUE(LEFT(G37,FIND(". ",G37)-1))&gt;=4,VALUE(LEFT(G37,FIND(". ",G37)-1))&lt;=5,H37="Ja"),"C2 ",""),
IF(AND(F37&gt;=14,F37&lt;=15,VALUE(LEFT(G37,FIND(". ",G37)-1))&lt;=3,H37="Ja"),"C3 ",""),
IF(AND(F37&gt;=14,F37&lt;=15,VALUE(LEFT(G37,FIND(". ",G37)-1))&gt;=6,VALUE(LEFT(G37,FIND(". ",G37)-1))&lt;=8,I37="Ja"),"C4 ",""),
IF(AND(F37&gt;=14,F37&lt;=15,VALUE(LEFT(G37,FIND(". ",G37)-1))&gt;=4,VALUE(LEFT(G37,FIND(". ",G37)-1))&lt;=5,I37="Ja"),"C5 ",""),
IF(AND(F37&gt;=14,F37&lt;=15,VALUE(LEFT(G37,FIND(". ",G37)-1))&lt;=3,I37="Ja"),"C6 ",""),
IF(AND(F37&gt;=14,F37&lt;=15,VALUE(LEFT(G37,FIND(". ",G37)-1))&lt;=8,J37="Ja"),"C7 ",""),
IF(AND(F37&gt;=16,F37&lt;=17,VALUE(LEFT(G37,FIND(". ",G37)-1))&gt;=6,VALUE(LEFT(G37,FIND(". ",G37)-1))&lt;=8,H37="Ja"),"D1 ",""),
IF(AND(F37&gt;=16,F37&lt;=17,VALUE(LEFT(G37,FIND(". ",G37)-1))&gt;=4,VALUE(LEFT(G37,FIND(". ",G37)-1))&lt;=5,H37="Ja"),"D2 ",""),
IF(AND(F37&gt;=16,F37&lt;=17,VALUE(LEFT(G37,FIND(". ",G37)-1))&lt;=3,H37="Ja"),"D3 ",""),
IF(AND(F37&gt;=16,F37&lt;=17,VALUE(LEFT(G37,FIND(". ",G37)-1))&gt;=6,VALUE(LEFT(G37,FIND(". ",G37)-1))&lt;=8,I37="Ja"),"D4 ",""),
IF(AND(F37&gt;=16,F37&lt;=17,VALUE(LEFT(G37,FIND(". ",G37)-1))&gt;=4,VALUE(LEFT(G37,FIND(". ",G37)-1))&lt;=5,I37="Ja"),"D5 ",""),
IF(AND(F37&gt;=16,F37&lt;=17,VALUE(LEFT(G37,FIND(". ",G37)-1))&lt;=3,I37="Ja"),"D6 ",""),
IF(AND(F37&gt;=16,F37&lt;=17,VALUE(LEFT(G37,FIND(". ",G37)-1))&lt;=8,J37="Ja"),"D7 ",""),
IF(AND(F37&gt;=16,F37&lt;=17,VALUE(LEFT(G37,FIND(". ",G37)-1))&lt;=3,K37="Ja"),"D8 ",""),
IF(AND(F37&gt;=18,VALUE(LEFT(G37,FIND(". ",G37)-1))&lt;=3,H37="Ja"),"E1 ",""),
IF(AND(F37&gt;=18,VALUE(LEFT(G37,FIND(". ",G37)-1))&lt;=3,I37="Ja"),"E2 ",""),
IF(AND(F37&gt;=18,VALUE(LEFT(G37,FIND(". ",G37)-1))&lt;=3,J37="Ja"),"E3 ",""),
IF(AND(F37&gt;=18,VALUE(LEFT(G37,FIND(". ",G37)-1))&lt;=3,K37="Ja"),"E4 ","")
))</f>
        <v/>
      </c>
      <c r="M37" s="30" t="str">
        <f aca="false">IF(OR(F37="",G37="",H37="",I37="",J37="",K37=""),"",
IF(F37&lt;8,"Mindestalter 8 Jahre!",
IF(AND(H37="Nein",I37="Nein",J37="Nein",K37="Nein"),"Keine Disziplin ausgewählt",
IF(AND(F37&gt;=18,VALUE(LEFT(G37,FIND(". ",G37)-1))&gt;3),"Erst ab 3. Kyu",
IF(AND(F37&lt;16,K37="Ja"),"Kumite-Team ab 16 Jahren!","")))))</f>
        <v/>
      </c>
    </row>
    <row r="38" customFormat="false" ht="12.8" hidden="false" customHeight="false" outlineLevel="0" collapsed="false">
      <c r="A38" s="24" t="n">
        <f aca="false">A37+1</f>
        <v>17</v>
      </c>
      <c r="B38" s="25"/>
      <c r="C38" s="26"/>
      <c r="D38" s="26"/>
      <c r="E38" s="27"/>
      <c r="F38" s="28" t="str">
        <f aca="false">IF(AND(DATEDIF(E38,$A$3,"y")&gt;0,DATEDIF(E38,$A$3,"y")&lt;119),DATEDIF(E38,$A$3,"y"),"")</f>
        <v/>
      </c>
      <c r="G38" s="26"/>
      <c r="H38" s="26"/>
      <c r="I38" s="26"/>
      <c r="J38" s="26"/>
      <c r="K38" s="26"/>
      <c r="L38" s="29" t="str">
        <f aca="false">IF(OR(F38="",G38="",H38="",I38="",J38="",K38=""),"",
CONCATENATE(
IF(AND(F38&gt;=8,F38&lt;=11,VALUE(LEFT(G38,FIND(". ",G38)-1))&gt;=6,VALUE(LEFT(G38,FIND(". ",G38)-1))&lt;=8,H38="Ja"),"A1 ",""),
IF(AND(F38&gt;=8,F38&lt;=11,VALUE(LEFT(G38,FIND(". ",G38)-1))&lt;=5,H38="Ja"),"A2 ",""),
IF(AND(F38&gt;=8,F38&lt;=11,VALUE(LEFT(G38,FIND(". ",G38)-1))&gt;=6,VALUE(LEFT(G38,FIND(". ",G38)-1))&lt;=8,I38="Ja"),"A3 ",""),
IF(AND(F38&gt;=8,F38&lt;=11,VALUE(LEFT(G38,FIND(". ",G38)-1))&lt;=5,I38="Ja"),"A4 ",""),
IF(AND(F38&gt;=8,F38&lt;=11,VALUE(LEFT(G38,FIND(". ",G38)-1))&lt;=8,J38="Ja"),"A5 ",""),
IF(AND(F38&gt;=12,F38&lt;=13,VALUE(LEFT(G38,FIND(". ",G38)-1))&gt;=6,VALUE(LEFT(G38,FIND(". ",G38)-1))&lt;=8,H38="Ja"),"B1 ",""),
IF(AND(F38&gt;=12,F38&lt;=13,VALUE(LEFT(G38,FIND(". ",G38)-1))&gt;=4,VALUE(LEFT(G38,FIND(". ",G38)-1))&lt;=5,H38="Ja"),"B2 ",""),
IF(AND(F38&gt;=12,F38&lt;=13,VALUE(LEFT(G38,FIND(". ",G38)-1))&lt;=3,H38="Ja"),"B3 ",""),
IF(AND(F38&gt;=12,F38&lt;=13,VALUE(LEFT(G38,FIND(". ",G38)-1))&gt;=6,VALUE(LEFT(G38,FIND(". ",G38)-1))&lt;=8,I38="Ja"),"B4 ",""),
IF(AND(F38&gt;=12,F38&lt;=13,VALUE(LEFT(G38,FIND(". ",G38)-1))&gt;=4,VALUE(LEFT(G38,FIND(". ",G38)-1))&lt;=5,I38="Ja"),"B5 ",""),
IF(AND(F38&gt;=12,F38&lt;=13,VALUE(LEFT(G38,FIND(". ",G38)-1))&lt;=3,I38="Ja"),"B6 ",""),
IF(AND(F38&gt;=12,F38&lt;=13,VALUE(LEFT(G38,FIND(". ",G38)-1))&lt;=8,J38="Ja"),"B7 ",""),
IF(AND(F38&gt;=14,F38&lt;=15,VALUE(LEFT(G38,FIND(". ",G38)-1))&gt;=6,VALUE(LEFT(G38,FIND(". ",G38)-1))&lt;=8,H38="Ja"),"C1 ",""),
IF(AND(F38&gt;=14,F38&lt;=15,VALUE(LEFT(G38,FIND(". ",G38)-1))&gt;=4,VALUE(LEFT(G38,FIND(". ",G38)-1))&lt;=5,H38="Ja"),"C2 ",""),
IF(AND(F38&gt;=14,F38&lt;=15,VALUE(LEFT(G38,FIND(". ",G38)-1))&lt;=3,H38="Ja"),"C3 ",""),
IF(AND(F38&gt;=14,F38&lt;=15,VALUE(LEFT(G38,FIND(". ",G38)-1))&gt;=6,VALUE(LEFT(G38,FIND(". ",G38)-1))&lt;=8,I38="Ja"),"C4 ",""),
IF(AND(F38&gt;=14,F38&lt;=15,VALUE(LEFT(G38,FIND(". ",G38)-1))&gt;=4,VALUE(LEFT(G38,FIND(". ",G38)-1))&lt;=5,I38="Ja"),"C5 ",""),
IF(AND(F38&gt;=14,F38&lt;=15,VALUE(LEFT(G38,FIND(". ",G38)-1))&lt;=3,I38="Ja"),"C6 ",""),
IF(AND(F38&gt;=14,F38&lt;=15,VALUE(LEFT(G38,FIND(". ",G38)-1))&lt;=8,J38="Ja"),"C7 ",""),
IF(AND(F38&gt;=16,F38&lt;=17,VALUE(LEFT(G38,FIND(". ",G38)-1))&gt;=6,VALUE(LEFT(G38,FIND(". ",G38)-1))&lt;=8,H38="Ja"),"D1 ",""),
IF(AND(F38&gt;=16,F38&lt;=17,VALUE(LEFT(G38,FIND(". ",G38)-1))&gt;=4,VALUE(LEFT(G38,FIND(". ",G38)-1))&lt;=5,H38="Ja"),"D2 ",""),
IF(AND(F38&gt;=16,F38&lt;=17,VALUE(LEFT(G38,FIND(". ",G38)-1))&lt;=3,H38="Ja"),"D3 ",""),
IF(AND(F38&gt;=16,F38&lt;=17,VALUE(LEFT(G38,FIND(". ",G38)-1))&gt;=6,VALUE(LEFT(G38,FIND(". ",G38)-1))&lt;=8,I38="Ja"),"D4 ",""),
IF(AND(F38&gt;=16,F38&lt;=17,VALUE(LEFT(G38,FIND(". ",G38)-1))&gt;=4,VALUE(LEFT(G38,FIND(". ",G38)-1))&lt;=5,I38="Ja"),"D5 ",""),
IF(AND(F38&gt;=16,F38&lt;=17,VALUE(LEFT(G38,FIND(". ",G38)-1))&lt;=3,I38="Ja"),"D6 ",""),
IF(AND(F38&gt;=16,F38&lt;=17,VALUE(LEFT(G38,FIND(". ",G38)-1))&lt;=8,J38="Ja"),"D7 ",""),
IF(AND(F38&gt;=16,F38&lt;=17,VALUE(LEFT(G38,FIND(". ",G38)-1))&lt;=3,K38="Ja"),"D8 ",""),
IF(AND(F38&gt;=18,VALUE(LEFT(G38,FIND(". ",G38)-1))&lt;=3,H38="Ja"),"E1 ",""),
IF(AND(F38&gt;=18,VALUE(LEFT(G38,FIND(". ",G38)-1))&lt;=3,I38="Ja"),"E2 ",""),
IF(AND(F38&gt;=18,VALUE(LEFT(G38,FIND(". ",G38)-1))&lt;=3,J38="Ja"),"E3 ",""),
IF(AND(F38&gt;=18,VALUE(LEFT(G38,FIND(". ",G38)-1))&lt;=3,K38="Ja"),"E4 ","")
))</f>
        <v/>
      </c>
      <c r="M38" s="30" t="str">
        <f aca="false">IF(OR(F38="",G38="",H38="",I38="",J38="",K38=""),"",
IF(F38&lt;8,"Mindestalter 8 Jahre!",
IF(AND(H38="Nein",I38="Nein",J38="Nein",K38="Nein"),"Keine Disziplin ausgewählt",
IF(AND(F38&gt;=18,VALUE(LEFT(G38,FIND(". ",G38)-1))&gt;3),"Erst ab 3. Kyu",
IF(AND(F38&lt;16,K38="Ja"),"Kumite-Team ab 16 Jahren!","")))))</f>
        <v/>
      </c>
    </row>
    <row r="39" customFormat="false" ht="12.8" hidden="false" customHeight="false" outlineLevel="0" collapsed="false">
      <c r="A39" s="24" t="n">
        <f aca="false">A38+1</f>
        <v>18</v>
      </c>
      <c r="B39" s="25"/>
      <c r="C39" s="26"/>
      <c r="D39" s="26"/>
      <c r="E39" s="27"/>
      <c r="F39" s="28" t="str">
        <f aca="false">IF(AND(DATEDIF(E39,$A$3,"y")&gt;0,DATEDIF(E39,$A$3,"y")&lt;119),DATEDIF(E39,$A$3,"y"),"")</f>
        <v/>
      </c>
      <c r="G39" s="26"/>
      <c r="H39" s="26"/>
      <c r="I39" s="26"/>
      <c r="J39" s="26"/>
      <c r="K39" s="26"/>
      <c r="L39" s="29" t="str">
        <f aca="false">IF(OR(F39="",G39="",H39="",I39="",J39="",K39=""),"",
CONCATENATE(
IF(AND(F39&gt;=8,F39&lt;=11,VALUE(LEFT(G39,FIND(". ",G39)-1))&gt;=6,VALUE(LEFT(G39,FIND(". ",G39)-1))&lt;=8,H39="Ja"),"A1 ",""),
IF(AND(F39&gt;=8,F39&lt;=11,VALUE(LEFT(G39,FIND(". ",G39)-1))&lt;=5,H39="Ja"),"A2 ",""),
IF(AND(F39&gt;=8,F39&lt;=11,VALUE(LEFT(G39,FIND(". ",G39)-1))&gt;=6,VALUE(LEFT(G39,FIND(". ",G39)-1))&lt;=8,I39="Ja"),"A3 ",""),
IF(AND(F39&gt;=8,F39&lt;=11,VALUE(LEFT(G39,FIND(". ",G39)-1))&lt;=5,I39="Ja"),"A4 ",""),
IF(AND(F39&gt;=8,F39&lt;=11,VALUE(LEFT(G39,FIND(". ",G39)-1))&lt;=8,J39="Ja"),"A5 ",""),
IF(AND(F39&gt;=12,F39&lt;=13,VALUE(LEFT(G39,FIND(". ",G39)-1))&gt;=6,VALUE(LEFT(G39,FIND(". ",G39)-1))&lt;=8,H39="Ja"),"B1 ",""),
IF(AND(F39&gt;=12,F39&lt;=13,VALUE(LEFT(G39,FIND(". ",G39)-1))&gt;=4,VALUE(LEFT(G39,FIND(". ",G39)-1))&lt;=5,H39="Ja"),"B2 ",""),
IF(AND(F39&gt;=12,F39&lt;=13,VALUE(LEFT(G39,FIND(". ",G39)-1))&lt;=3,H39="Ja"),"B3 ",""),
IF(AND(F39&gt;=12,F39&lt;=13,VALUE(LEFT(G39,FIND(". ",G39)-1))&gt;=6,VALUE(LEFT(G39,FIND(". ",G39)-1))&lt;=8,I39="Ja"),"B4 ",""),
IF(AND(F39&gt;=12,F39&lt;=13,VALUE(LEFT(G39,FIND(". ",G39)-1))&gt;=4,VALUE(LEFT(G39,FIND(". ",G39)-1))&lt;=5,I39="Ja"),"B5 ",""),
IF(AND(F39&gt;=12,F39&lt;=13,VALUE(LEFT(G39,FIND(". ",G39)-1))&lt;=3,I39="Ja"),"B6 ",""),
IF(AND(F39&gt;=12,F39&lt;=13,VALUE(LEFT(G39,FIND(". ",G39)-1))&lt;=8,J39="Ja"),"B7 ",""),
IF(AND(F39&gt;=14,F39&lt;=15,VALUE(LEFT(G39,FIND(". ",G39)-1))&gt;=6,VALUE(LEFT(G39,FIND(". ",G39)-1))&lt;=8,H39="Ja"),"C1 ",""),
IF(AND(F39&gt;=14,F39&lt;=15,VALUE(LEFT(G39,FIND(". ",G39)-1))&gt;=4,VALUE(LEFT(G39,FIND(". ",G39)-1))&lt;=5,H39="Ja"),"C2 ",""),
IF(AND(F39&gt;=14,F39&lt;=15,VALUE(LEFT(G39,FIND(". ",G39)-1))&lt;=3,H39="Ja"),"C3 ",""),
IF(AND(F39&gt;=14,F39&lt;=15,VALUE(LEFT(G39,FIND(". ",G39)-1))&gt;=6,VALUE(LEFT(G39,FIND(". ",G39)-1))&lt;=8,I39="Ja"),"C4 ",""),
IF(AND(F39&gt;=14,F39&lt;=15,VALUE(LEFT(G39,FIND(". ",G39)-1))&gt;=4,VALUE(LEFT(G39,FIND(". ",G39)-1))&lt;=5,I39="Ja"),"C5 ",""),
IF(AND(F39&gt;=14,F39&lt;=15,VALUE(LEFT(G39,FIND(". ",G39)-1))&lt;=3,I39="Ja"),"C6 ",""),
IF(AND(F39&gt;=14,F39&lt;=15,VALUE(LEFT(G39,FIND(". ",G39)-1))&lt;=8,J39="Ja"),"C7 ",""),
IF(AND(F39&gt;=16,F39&lt;=17,VALUE(LEFT(G39,FIND(". ",G39)-1))&gt;=6,VALUE(LEFT(G39,FIND(". ",G39)-1))&lt;=8,H39="Ja"),"D1 ",""),
IF(AND(F39&gt;=16,F39&lt;=17,VALUE(LEFT(G39,FIND(". ",G39)-1))&gt;=4,VALUE(LEFT(G39,FIND(". ",G39)-1))&lt;=5,H39="Ja"),"D2 ",""),
IF(AND(F39&gt;=16,F39&lt;=17,VALUE(LEFT(G39,FIND(". ",G39)-1))&lt;=3,H39="Ja"),"D3 ",""),
IF(AND(F39&gt;=16,F39&lt;=17,VALUE(LEFT(G39,FIND(". ",G39)-1))&gt;=6,VALUE(LEFT(G39,FIND(". ",G39)-1))&lt;=8,I39="Ja"),"D4 ",""),
IF(AND(F39&gt;=16,F39&lt;=17,VALUE(LEFT(G39,FIND(". ",G39)-1))&gt;=4,VALUE(LEFT(G39,FIND(". ",G39)-1))&lt;=5,I39="Ja"),"D5 ",""),
IF(AND(F39&gt;=16,F39&lt;=17,VALUE(LEFT(G39,FIND(". ",G39)-1))&lt;=3,I39="Ja"),"D6 ",""),
IF(AND(F39&gt;=16,F39&lt;=17,VALUE(LEFT(G39,FIND(". ",G39)-1))&lt;=8,J39="Ja"),"D7 ",""),
IF(AND(F39&gt;=16,F39&lt;=17,VALUE(LEFT(G39,FIND(". ",G39)-1))&lt;=3,K39="Ja"),"D8 ",""),
IF(AND(F39&gt;=18,VALUE(LEFT(G39,FIND(". ",G39)-1))&lt;=3,H39="Ja"),"E1 ",""),
IF(AND(F39&gt;=18,VALUE(LEFT(G39,FIND(". ",G39)-1))&lt;=3,I39="Ja"),"E2 ",""),
IF(AND(F39&gt;=18,VALUE(LEFT(G39,FIND(". ",G39)-1))&lt;=3,J39="Ja"),"E3 ",""),
IF(AND(F39&gt;=18,VALUE(LEFT(G39,FIND(". ",G39)-1))&lt;=3,K39="Ja"),"E4 ","")
))</f>
        <v/>
      </c>
      <c r="M39" s="30" t="str">
        <f aca="false">IF(OR(F39="",G39="",H39="",I39="",J39="",K39=""),"",
IF(F39&lt;8,"Mindestalter 8 Jahre!",
IF(AND(H39="Nein",I39="Nein",J39="Nein",K39="Nein"),"Keine Disziplin ausgewählt",
IF(AND(F39&gt;=18,VALUE(LEFT(G39,FIND(". ",G39)-1))&gt;3),"Erst ab 3. Kyu",
IF(AND(F39&lt;16,K39="Ja"),"Kumite-Team ab 16 Jahren!","")))))</f>
        <v/>
      </c>
    </row>
    <row r="40" customFormat="false" ht="12.8" hidden="false" customHeight="false" outlineLevel="0" collapsed="false">
      <c r="A40" s="24" t="n">
        <f aca="false">A39+1</f>
        <v>19</v>
      </c>
      <c r="B40" s="25"/>
      <c r="C40" s="26"/>
      <c r="D40" s="26"/>
      <c r="E40" s="27"/>
      <c r="F40" s="28" t="str">
        <f aca="false">IF(AND(DATEDIF(E40,$A$3,"y")&gt;0,DATEDIF(E40,$A$3,"y")&lt;119),DATEDIF(E40,$A$3,"y"),"")</f>
        <v/>
      </c>
      <c r="G40" s="26"/>
      <c r="H40" s="26"/>
      <c r="I40" s="26"/>
      <c r="J40" s="26"/>
      <c r="K40" s="26"/>
      <c r="L40" s="29" t="str">
        <f aca="false">IF(OR(F40="",G40="",H40="",I40="",J40="",K40=""),"",
CONCATENATE(
IF(AND(F40&gt;=8,F40&lt;=11,VALUE(LEFT(G40,FIND(". ",G40)-1))&gt;=6,VALUE(LEFT(G40,FIND(". ",G40)-1))&lt;=8,H40="Ja"),"A1 ",""),
IF(AND(F40&gt;=8,F40&lt;=11,VALUE(LEFT(G40,FIND(". ",G40)-1))&lt;=5,H40="Ja"),"A2 ",""),
IF(AND(F40&gt;=8,F40&lt;=11,VALUE(LEFT(G40,FIND(". ",G40)-1))&gt;=6,VALUE(LEFT(G40,FIND(". ",G40)-1))&lt;=8,I40="Ja"),"A3 ",""),
IF(AND(F40&gt;=8,F40&lt;=11,VALUE(LEFT(G40,FIND(". ",G40)-1))&lt;=5,I40="Ja"),"A4 ",""),
IF(AND(F40&gt;=8,F40&lt;=11,VALUE(LEFT(G40,FIND(". ",G40)-1))&lt;=8,J40="Ja"),"A5 ",""),
IF(AND(F40&gt;=12,F40&lt;=13,VALUE(LEFT(G40,FIND(". ",G40)-1))&gt;=6,VALUE(LEFT(G40,FIND(". ",G40)-1))&lt;=8,H40="Ja"),"B1 ",""),
IF(AND(F40&gt;=12,F40&lt;=13,VALUE(LEFT(G40,FIND(". ",G40)-1))&gt;=4,VALUE(LEFT(G40,FIND(". ",G40)-1))&lt;=5,H40="Ja"),"B2 ",""),
IF(AND(F40&gt;=12,F40&lt;=13,VALUE(LEFT(G40,FIND(". ",G40)-1))&lt;=3,H40="Ja"),"B3 ",""),
IF(AND(F40&gt;=12,F40&lt;=13,VALUE(LEFT(G40,FIND(". ",G40)-1))&gt;=6,VALUE(LEFT(G40,FIND(". ",G40)-1))&lt;=8,I40="Ja"),"B4 ",""),
IF(AND(F40&gt;=12,F40&lt;=13,VALUE(LEFT(G40,FIND(". ",G40)-1))&gt;=4,VALUE(LEFT(G40,FIND(". ",G40)-1))&lt;=5,I40="Ja"),"B5 ",""),
IF(AND(F40&gt;=12,F40&lt;=13,VALUE(LEFT(G40,FIND(". ",G40)-1))&lt;=3,I40="Ja"),"B6 ",""),
IF(AND(F40&gt;=12,F40&lt;=13,VALUE(LEFT(G40,FIND(". ",G40)-1))&lt;=8,J40="Ja"),"B7 ",""),
IF(AND(F40&gt;=14,F40&lt;=15,VALUE(LEFT(G40,FIND(". ",G40)-1))&gt;=6,VALUE(LEFT(G40,FIND(". ",G40)-1))&lt;=8,H40="Ja"),"C1 ",""),
IF(AND(F40&gt;=14,F40&lt;=15,VALUE(LEFT(G40,FIND(". ",G40)-1))&gt;=4,VALUE(LEFT(G40,FIND(". ",G40)-1))&lt;=5,H40="Ja"),"C2 ",""),
IF(AND(F40&gt;=14,F40&lt;=15,VALUE(LEFT(G40,FIND(". ",G40)-1))&lt;=3,H40="Ja"),"C3 ",""),
IF(AND(F40&gt;=14,F40&lt;=15,VALUE(LEFT(G40,FIND(". ",G40)-1))&gt;=6,VALUE(LEFT(G40,FIND(". ",G40)-1))&lt;=8,I40="Ja"),"C4 ",""),
IF(AND(F40&gt;=14,F40&lt;=15,VALUE(LEFT(G40,FIND(". ",G40)-1))&gt;=4,VALUE(LEFT(G40,FIND(". ",G40)-1))&lt;=5,I40="Ja"),"C5 ",""),
IF(AND(F40&gt;=14,F40&lt;=15,VALUE(LEFT(G40,FIND(". ",G40)-1))&lt;=3,I40="Ja"),"C6 ",""),
IF(AND(F40&gt;=14,F40&lt;=15,VALUE(LEFT(G40,FIND(". ",G40)-1))&lt;=8,J40="Ja"),"C7 ",""),
IF(AND(F40&gt;=16,F40&lt;=17,VALUE(LEFT(G40,FIND(". ",G40)-1))&gt;=6,VALUE(LEFT(G40,FIND(". ",G40)-1))&lt;=8,H40="Ja"),"D1 ",""),
IF(AND(F40&gt;=16,F40&lt;=17,VALUE(LEFT(G40,FIND(". ",G40)-1))&gt;=4,VALUE(LEFT(G40,FIND(". ",G40)-1))&lt;=5,H40="Ja"),"D2 ",""),
IF(AND(F40&gt;=16,F40&lt;=17,VALUE(LEFT(G40,FIND(". ",G40)-1))&lt;=3,H40="Ja"),"D3 ",""),
IF(AND(F40&gt;=16,F40&lt;=17,VALUE(LEFT(G40,FIND(". ",G40)-1))&gt;=6,VALUE(LEFT(G40,FIND(". ",G40)-1))&lt;=8,I40="Ja"),"D4 ",""),
IF(AND(F40&gt;=16,F40&lt;=17,VALUE(LEFT(G40,FIND(". ",G40)-1))&gt;=4,VALUE(LEFT(G40,FIND(". ",G40)-1))&lt;=5,I40="Ja"),"D5 ",""),
IF(AND(F40&gt;=16,F40&lt;=17,VALUE(LEFT(G40,FIND(". ",G40)-1))&lt;=3,I40="Ja"),"D6 ",""),
IF(AND(F40&gt;=16,F40&lt;=17,VALUE(LEFT(G40,FIND(". ",G40)-1))&lt;=8,J40="Ja"),"D7 ",""),
IF(AND(F40&gt;=16,F40&lt;=17,VALUE(LEFT(G40,FIND(". ",G40)-1))&lt;=3,K40="Ja"),"D8 ",""),
IF(AND(F40&gt;=18,VALUE(LEFT(G40,FIND(". ",G40)-1))&lt;=3,H40="Ja"),"E1 ",""),
IF(AND(F40&gt;=18,VALUE(LEFT(G40,FIND(". ",G40)-1))&lt;=3,I40="Ja"),"E2 ",""),
IF(AND(F40&gt;=18,VALUE(LEFT(G40,FIND(". ",G40)-1))&lt;=3,J40="Ja"),"E3 ",""),
IF(AND(F40&gt;=18,VALUE(LEFT(G40,FIND(". ",G40)-1))&lt;=3,K40="Ja"),"E4 ","")
))</f>
        <v/>
      </c>
      <c r="M40" s="30" t="str">
        <f aca="false">IF(OR(F40="",G40="",H40="",I40="",J40="",K40=""),"",
IF(F40&lt;8,"Mindestalter 8 Jahre!",
IF(AND(H40="Nein",I40="Nein",J40="Nein",K40="Nein"),"Keine Disziplin ausgewählt",
IF(AND(F40&gt;=18,VALUE(LEFT(G40,FIND(". ",G40)-1))&gt;3),"Erst ab 3. Kyu",
IF(AND(F40&lt;16,K40="Ja"),"Kumite-Team ab 16 Jahren!","")))))</f>
        <v/>
      </c>
    </row>
    <row r="41" customFormat="false" ht="12.8" hidden="false" customHeight="false" outlineLevel="0" collapsed="false">
      <c r="A41" s="24" t="n">
        <f aca="false">A40+1</f>
        <v>20</v>
      </c>
      <c r="B41" s="25"/>
      <c r="C41" s="26"/>
      <c r="D41" s="26"/>
      <c r="E41" s="27"/>
      <c r="F41" s="28" t="str">
        <f aca="false">IF(AND(DATEDIF(E41,$A$3,"y")&gt;0,DATEDIF(E41,$A$3,"y")&lt;119),DATEDIF(E41,$A$3,"y"),"")</f>
        <v/>
      </c>
      <c r="G41" s="26"/>
      <c r="H41" s="26"/>
      <c r="I41" s="26"/>
      <c r="J41" s="26"/>
      <c r="K41" s="26"/>
      <c r="L41" s="29" t="str">
        <f aca="false">IF(OR(F41="",G41="",H41="",I41="",J41="",K41=""),"",
CONCATENATE(
IF(AND(F41&gt;=8,F41&lt;=11,VALUE(LEFT(G41,FIND(". ",G41)-1))&gt;=6,VALUE(LEFT(G41,FIND(". ",G41)-1))&lt;=8,H41="Ja"),"A1 ",""),
IF(AND(F41&gt;=8,F41&lt;=11,VALUE(LEFT(G41,FIND(". ",G41)-1))&lt;=5,H41="Ja"),"A2 ",""),
IF(AND(F41&gt;=8,F41&lt;=11,VALUE(LEFT(G41,FIND(". ",G41)-1))&gt;=6,VALUE(LEFT(G41,FIND(". ",G41)-1))&lt;=8,I41="Ja"),"A3 ",""),
IF(AND(F41&gt;=8,F41&lt;=11,VALUE(LEFT(G41,FIND(". ",G41)-1))&lt;=5,I41="Ja"),"A4 ",""),
IF(AND(F41&gt;=8,F41&lt;=11,VALUE(LEFT(G41,FIND(". ",G41)-1))&lt;=8,J41="Ja"),"A5 ",""),
IF(AND(F41&gt;=12,F41&lt;=13,VALUE(LEFT(G41,FIND(". ",G41)-1))&gt;=6,VALUE(LEFT(G41,FIND(". ",G41)-1))&lt;=8,H41="Ja"),"B1 ",""),
IF(AND(F41&gt;=12,F41&lt;=13,VALUE(LEFT(G41,FIND(". ",G41)-1))&gt;=4,VALUE(LEFT(G41,FIND(". ",G41)-1))&lt;=5,H41="Ja"),"B2 ",""),
IF(AND(F41&gt;=12,F41&lt;=13,VALUE(LEFT(G41,FIND(". ",G41)-1))&lt;=3,H41="Ja"),"B3 ",""),
IF(AND(F41&gt;=12,F41&lt;=13,VALUE(LEFT(G41,FIND(". ",G41)-1))&gt;=6,VALUE(LEFT(G41,FIND(". ",G41)-1))&lt;=8,I41="Ja"),"B4 ",""),
IF(AND(F41&gt;=12,F41&lt;=13,VALUE(LEFT(G41,FIND(". ",G41)-1))&gt;=4,VALUE(LEFT(G41,FIND(". ",G41)-1))&lt;=5,I41="Ja"),"B5 ",""),
IF(AND(F41&gt;=12,F41&lt;=13,VALUE(LEFT(G41,FIND(". ",G41)-1))&lt;=3,I41="Ja"),"B6 ",""),
IF(AND(F41&gt;=12,F41&lt;=13,VALUE(LEFT(G41,FIND(". ",G41)-1))&lt;=8,J41="Ja"),"B7 ",""),
IF(AND(F41&gt;=14,F41&lt;=15,VALUE(LEFT(G41,FIND(". ",G41)-1))&gt;=6,VALUE(LEFT(G41,FIND(". ",G41)-1))&lt;=8,H41="Ja"),"C1 ",""),
IF(AND(F41&gt;=14,F41&lt;=15,VALUE(LEFT(G41,FIND(". ",G41)-1))&gt;=4,VALUE(LEFT(G41,FIND(". ",G41)-1))&lt;=5,H41="Ja"),"C2 ",""),
IF(AND(F41&gt;=14,F41&lt;=15,VALUE(LEFT(G41,FIND(". ",G41)-1))&lt;=3,H41="Ja"),"C3 ",""),
IF(AND(F41&gt;=14,F41&lt;=15,VALUE(LEFT(G41,FIND(". ",G41)-1))&gt;=6,VALUE(LEFT(G41,FIND(". ",G41)-1))&lt;=8,I41="Ja"),"C4 ",""),
IF(AND(F41&gt;=14,F41&lt;=15,VALUE(LEFT(G41,FIND(". ",G41)-1))&gt;=4,VALUE(LEFT(G41,FIND(". ",G41)-1))&lt;=5,I41="Ja"),"C5 ",""),
IF(AND(F41&gt;=14,F41&lt;=15,VALUE(LEFT(G41,FIND(". ",G41)-1))&lt;=3,I41="Ja"),"C6 ",""),
IF(AND(F41&gt;=14,F41&lt;=15,VALUE(LEFT(G41,FIND(". ",G41)-1))&lt;=8,J41="Ja"),"C7 ",""),
IF(AND(F41&gt;=16,F41&lt;=17,VALUE(LEFT(G41,FIND(". ",G41)-1))&gt;=6,VALUE(LEFT(G41,FIND(". ",G41)-1))&lt;=8,H41="Ja"),"D1 ",""),
IF(AND(F41&gt;=16,F41&lt;=17,VALUE(LEFT(G41,FIND(". ",G41)-1))&gt;=4,VALUE(LEFT(G41,FIND(". ",G41)-1))&lt;=5,H41="Ja"),"D2 ",""),
IF(AND(F41&gt;=16,F41&lt;=17,VALUE(LEFT(G41,FIND(". ",G41)-1))&lt;=3,H41="Ja"),"D3 ",""),
IF(AND(F41&gt;=16,F41&lt;=17,VALUE(LEFT(G41,FIND(". ",G41)-1))&gt;=6,VALUE(LEFT(G41,FIND(". ",G41)-1))&lt;=8,I41="Ja"),"D4 ",""),
IF(AND(F41&gt;=16,F41&lt;=17,VALUE(LEFT(G41,FIND(". ",G41)-1))&gt;=4,VALUE(LEFT(G41,FIND(". ",G41)-1))&lt;=5,I41="Ja"),"D5 ",""),
IF(AND(F41&gt;=16,F41&lt;=17,VALUE(LEFT(G41,FIND(". ",G41)-1))&lt;=3,I41="Ja"),"D6 ",""),
IF(AND(F41&gt;=16,F41&lt;=17,VALUE(LEFT(G41,FIND(". ",G41)-1))&lt;=8,J41="Ja"),"D7 ",""),
IF(AND(F41&gt;=16,F41&lt;=17,VALUE(LEFT(G41,FIND(". ",G41)-1))&lt;=3,K41="Ja"),"D8 ",""),
IF(AND(F41&gt;=18,VALUE(LEFT(G41,FIND(". ",G41)-1))&lt;=3,H41="Ja"),"E1 ",""),
IF(AND(F41&gt;=18,VALUE(LEFT(G41,FIND(". ",G41)-1))&lt;=3,I41="Ja"),"E2 ",""),
IF(AND(F41&gt;=18,VALUE(LEFT(G41,FIND(". ",G41)-1))&lt;=3,J41="Ja"),"E3 ",""),
IF(AND(F41&gt;=18,VALUE(LEFT(G41,FIND(". ",G41)-1))&lt;=3,K41="Ja"),"E4 ","")
))</f>
        <v/>
      </c>
      <c r="M41" s="30" t="str">
        <f aca="false">IF(OR(F41="",G41="",H41="",I41="",J41="",K41=""),"",
IF(F41&lt;8,"Mindestalter 8 Jahre!",
IF(AND(H41="Nein",I41="Nein",J41="Nein",K41="Nein"),"Keine Disziplin ausgewählt",
IF(AND(F41&gt;=18,VALUE(LEFT(G41,FIND(". ",G41)-1))&gt;3),"Erst ab 3. Kyu",
IF(AND(F41&lt;16,K41="Ja"),"Kumite-Team ab 16 Jahren!","")))))</f>
        <v/>
      </c>
    </row>
    <row r="42" customFormat="false" ht="12.8" hidden="false" customHeight="false" outlineLevel="0" collapsed="false">
      <c r="A42" s="24" t="n">
        <f aca="false">A41+1</f>
        <v>21</v>
      </c>
      <c r="B42" s="25"/>
      <c r="C42" s="26"/>
      <c r="D42" s="26"/>
      <c r="E42" s="27"/>
      <c r="F42" s="28" t="str">
        <f aca="false">IF(AND(DATEDIF(E42,$A$3,"y")&gt;0,DATEDIF(E42,$A$3,"y")&lt;119),DATEDIF(E42,$A$3,"y"),"")</f>
        <v/>
      </c>
      <c r="G42" s="26"/>
      <c r="H42" s="26"/>
      <c r="I42" s="26"/>
      <c r="J42" s="26"/>
      <c r="K42" s="26"/>
      <c r="L42" s="29" t="str">
        <f aca="false">IF(OR(F42="",G42="",H42="",I42="",J42="",K42=""),"",
CONCATENATE(
IF(AND(F42&gt;=8,F42&lt;=11,VALUE(LEFT(G42,FIND(". ",G42)-1))&gt;=6,VALUE(LEFT(G42,FIND(". ",G42)-1))&lt;=8,H42="Ja"),"A1 ",""),
IF(AND(F42&gt;=8,F42&lt;=11,VALUE(LEFT(G42,FIND(". ",G42)-1))&lt;=5,H42="Ja"),"A2 ",""),
IF(AND(F42&gt;=8,F42&lt;=11,VALUE(LEFT(G42,FIND(". ",G42)-1))&gt;=6,VALUE(LEFT(G42,FIND(". ",G42)-1))&lt;=8,I42="Ja"),"A3 ",""),
IF(AND(F42&gt;=8,F42&lt;=11,VALUE(LEFT(G42,FIND(". ",G42)-1))&lt;=5,I42="Ja"),"A4 ",""),
IF(AND(F42&gt;=8,F42&lt;=11,VALUE(LEFT(G42,FIND(". ",G42)-1))&lt;=8,J42="Ja"),"A5 ",""),
IF(AND(F42&gt;=12,F42&lt;=13,VALUE(LEFT(G42,FIND(". ",G42)-1))&gt;=6,VALUE(LEFT(G42,FIND(". ",G42)-1))&lt;=8,H42="Ja"),"B1 ",""),
IF(AND(F42&gt;=12,F42&lt;=13,VALUE(LEFT(G42,FIND(". ",G42)-1))&gt;=4,VALUE(LEFT(G42,FIND(". ",G42)-1))&lt;=5,H42="Ja"),"B2 ",""),
IF(AND(F42&gt;=12,F42&lt;=13,VALUE(LEFT(G42,FIND(". ",G42)-1))&lt;=3,H42="Ja"),"B3 ",""),
IF(AND(F42&gt;=12,F42&lt;=13,VALUE(LEFT(G42,FIND(". ",G42)-1))&gt;=6,VALUE(LEFT(G42,FIND(". ",G42)-1))&lt;=8,I42="Ja"),"B4 ",""),
IF(AND(F42&gt;=12,F42&lt;=13,VALUE(LEFT(G42,FIND(". ",G42)-1))&gt;=4,VALUE(LEFT(G42,FIND(". ",G42)-1))&lt;=5,I42="Ja"),"B5 ",""),
IF(AND(F42&gt;=12,F42&lt;=13,VALUE(LEFT(G42,FIND(". ",G42)-1))&lt;=3,I42="Ja"),"B6 ",""),
IF(AND(F42&gt;=12,F42&lt;=13,VALUE(LEFT(G42,FIND(". ",G42)-1))&lt;=8,J42="Ja"),"B7 ",""),
IF(AND(F42&gt;=14,F42&lt;=15,VALUE(LEFT(G42,FIND(". ",G42)-1))&gt;=6,VALUE(LEFT(G42,FIND(". ",G42)-1))&lt;=8,H42="Ja"),"C1 ",""),
IF(AND(F42&gt;=14,F42&lt;=15,VALUE(LEFT(G42,FIND(". ",G42)-1))&gt;=4,VALUE(LEFT(G42,FIND(". ",G42)-1))&lt;=5,H42="Ja"),"C2 ",""),
IF(AND(F42&gt;=14,F42&lt;=15,VALUE(LEFT(G42,FIND(". ",G42)-1))&lt;=3,H42="Ja"),"C3 ",""),
IF(AND(F42&gt;=14,F42&lt;=15,VALUE(LEFT(G42,FIND(". ",G42)-1))&gt;=6,VALUE(LEFT(G42,FIND(". ",G42)-1))&lt;=8,I42="Ja"),"C4 ",""),
IF(AND(F42&gt;=14,F42&lt;=15,VALUE(LEFT(G42,FIND(". ",G42)-1))&gt;=4,VALUE(LEFT(G42,FIND(". ",G42)-1))&lt;=5,I42="Ja"),"C5 ",""),
IF(AND(F42&gt;=14,F42&lt;=15,VALUE(LEFT(G42,FIND(". ",G42)-1))&lt;=3,I42="Ja"),"C6 ",""),
IF(AND(F42&gt;=14,F42&lt;=15,VALUE(LEFT(G42,FIND(". ",G42)-1))&lt;=8,J42="Ja"),"C7 ",""),
IF(AND(F42&gt;=16,F42&lt;=17,VALUE(LEFT(G42,FIND(". ",G42)-1))&gt;=6,VALUE(LEFT(G42,FIND(". ",G42)-1))&lt;=8,H42="Ja"),"D1 ",""),
IF(AND(F42&gt;=16,F42&lt;=17,VALUE(LEFT(G42,FIND(". ",G42)-1))&gt;=4,VALUE(LEFT(G42,FIND(". ",G42)-1))&lt;=5,H42="Ja"),"D2 ",""),
IF(AND(F42&gt;=16,F42&lt;=17,VALUE(LEFT(G42,FIND(". ",G42)-1))&lt;=3,H42="Ja"),"D3 ",""),
IF(AND(F42&gt;=16,F42&lt;=17,VALUE(LEFT(G42,FIND(". ",G42)-1))&gt;=6,VALUE(LEFT(G42,FIND(". ",G42)-1))&lt;=8,I42="Ja"),"D4 ",""),
IF(AND(F42&gt;=16,F42&lt;=17,VALUE(LEFT(G42,FIND(". ",G42)-1))&gt;=4,VALUE(LEFT(G42,FIND(". ",G42)-1))&lt;=5,I42="Ja"),"D5 ",""),
IF(AND(F42&gt;=16,F42&lt;=17,VALUE(LEFT(G42,FIND(". ",G42)-1))&lt;=3,I42="Ja"),"D6 ",""),
IF(AND(F42&gt;=16,F42&lt;=17,VALUE(LEFT(G42,FIND(". ",G42)-1))&lt;=8,J42="Ja"),"D7 ",""),
IF(AND(F42&gt;=16,F42&lt;=17,VALUE(LEFT(G42,FIND(". ",G42)-1))&lt;=3,K42="Ja"),"D8 ",""),
IF(AND(F42&gt;=18,VALUE(LEFT(G42,FIND(". ",G42)-1))&lt;=3,H42="Ja"),"E1 ",""),
IF(AND(F42&gt;=18,VALUE(LEFT(G42,FIND(". ",G42)-1))&lt;=3,I42="Ja"),"E2 ",""),
IF(AND(F42&gt;=18,VALUE(LEFT(G42,FIND(". ",G42)-1))&lt;=3,J42="Ja"),"E3 ",""),
IF(AND(F42&gt;=18,VALUE(LEFT(G42,FIND(". ",G42)-1))&lt;=3,K42="Ja"),"E4 ","")
))</f>
        <v/>
      </c>
      <c r="M42" s="30" t="str">
        <f aca="false">IF(OR(F42="",G42="",H42="",I42="",J42="",K42=""),"",
IF(F42&lt;8,"Mindestalter 8 Jahre!",
IF(AND(H42="Nein",I42="Nein",J42="Nein",K42="Nein"),"Keine Disziplin ausgewählt",
IF(AND(F42&gt;=18,VALUE(LEFT(G42,FIND(". ",G42)-1))&gt;3),"Erst ab 3. Kyu",
IF(AND(F42&lt;16,K42="Ja"),"Kumite-Team ab 16 Jahren!","")))))</f>
        <v/>
      </c>
    </row>
    <row r="43" customFormat="false" ht="12.8" hidden="false" customHeight="false" outlineLevel="0" collapsed="false">
      <c r="A43" s="24" t="n">
        <f aca="false">A42+1</f>
        <v>22</v>
      </c>
      <c r="B43" s="25"/>
      <c r="C43" s="26"/>
      <c r="D43" s="26"/>
      <c r="E43" s="27"/>
      <c r="F43" s="28" t="str">
        <f aca="false">IF(AND(DATEDIF(E43,$A$3,"y")&gt;0,DATEDIF(E43,$A$3,"y")&lt;119),DATEDIF(E43,$A$3,"y"),"")</f>
        <v/>
      </c>
      <c r="G43" s="26"/>
      <c r="H43" s="26"/>
      <c r="I43" s="26"/>
      <c r="J43" s="26"/>
      <c r="K43" s="26"/>
      <c r="L43" s="29" t="str">
        <f aca="false">IF(OR(F43="",G43="",H43="",I43="",J43="",K43=""),"",
CONCATENATE(
IF(AND(F43&gt;=8,F43&lt;=11,VALUE(LEFT(G43,FIND(". ",G43)-1))&gt;=6,VALUE(LEFT(G43,FIND(". ",G43)-1))&lt;=8,H43="Ja"),"A1 ",""),
IF(AND(F43&gt;=8,F43&lt;=11,VALUE(LEFT(G43,FIND(". ",G43)-1))&lt;=5,H43="Ja"),"A2 ",""),
IF(AND(F43&gt;=8,F43&lt;=11,VALUE(LEFT(G43,FIND(". ",G43)-1))&gt;=6,VALUE(LEFT(G43,FIND(". ",G43)-1))&lt;=8,I43="Ja"),"A3 ",""),
IF(AND(F43&gt;=8,F43&lt;=11,VALUE(LEFT(G43,FIND(". ",G43)-1))&lt;=5,I43="Ja"),"A4 ",""),
IF(AND(F43&gt;=8,F43&lt;=11,VALUE(LEFT(G43,FIND(". ",G43)-1))&lt;=8,J43="Ja"),"A5 ",""),
IF(AND(F43&gt;=12,F43&lt;=13,VALUE(LEFT(G43,FIND(". ",G43)-1))&gt;=6,VALUE(LEFT(G43,FIND(". ",G43)-1))&lt;=8,H43="Ja"),"B1 ",""),
IF(AND(F43&gt;=12,F43&lt;=13,VALUE(LEFT(G43,FIND(". ",G43)-1))&gt;=4,VALUE(LEFT(G43,FIND(". ",G43)-1))&lt;=5,H43="Ja"),"B2 ",""),
IF(AND(F43&gt;=12,F43&lt;=13,VALUE(LEFT(G43,FIND(". ",G43)-1))&lt;=3,H43="Ja"),"B3 ",""),
IF(AND(F43&gt;=12,F43&lt;=13,VALUE(LEFT(G43,FIND(". ",G43)-1))&gt;=6,VALUE(LEFT(G43,FIND(". ",G43)-1))&lt;=8,I43="Ja"),"B4 ",""),
IF(AND(F43&gt;=12,F43&lt;=13,VALUE(LEFT(G43,FIND(". ",G43)-1))&gt;=4,VALUE(LEFT(G43,FIND(". ",G43)-1))&lt;=5,I43="Ja"),"B5 ",""),
IF(AND(F43&gt;=12,F43&lt;=13,VALUE(LEFT(G43,FIND(". ",G43)-1))&lt;=3,I43="Ja"),"B6 ",""),
IF(AND(F43&gt;=12,F43&lt;=13,VALUE(LEFT(G43,FIND(". ",G43)-1))&lt;=8,J43="Ja"),"B7 ",""),
IF(AND(F43&gt;=14,F43&lt;=15,VALUE(LEFT(G43,FIND(". ",G43)-1))&gt;=6,VALUE(LEFT(G43,FIND(". ",G43)-1))&lt;=8,H43="Ja"),"C1 ",""),
IF(AND(F43&gt;=14,F43&lt;=15,VALUE(LEFT(G43,FIND(". ",G43)-1))&gt;=4,VALUE(LEFT(G43,FIND(". ",G43)-1))&lt;=5,H43="Ja"),"C2 ",""),
IF(AND(F43&gt;=14,F43&lt;=15,VALUE(LEFT(G43,FIND(". ",G43)-1))&lt;=3,H43="Ja"),"C3 ",""),
IF(AND(F43&gt;=14,F43&lt;=15,VALUE(LEFT(G43,FIND(". ",G43)-1))&gt;=6,VALUE(LEFT(G43,FIND(". ",G43)-1))&lt;=8,I43="Ja"),"C4 ",""),
IF(AND(F43&gt;=14,F43&lt;=15,VALUE(LEFT(G43,FIND(". ",G43)-1))&gt;=4,VALUE(LEFT(G43,FIND(". ",G43)-1))&lt;=5,I43="Ja"),"C5 ",""),
IF(AND(F43&gt;=14,F43&lt;=15,VALUE(LEFT(G43,FIND(". ",G43)-1))&lt;=3,I43="Ja"),"C6 ",""),
IF(AND(F43&gt;=14,F43&lt;=15,VALUE(LEFT(G43,FIND(". ",G43)-1))&lt;=8,J43="Ja"),"C7 ",""),
IF(AND(F43&gt;=16,F43&lt;=17,VALUE(LEFT(G43,FIND(". ",G43)-1))&gt;=6,VALUE(LEFT(G43,FIND(". ",G43)-1))&lt;=8,H43="Ja"),"D1 ",""),
IF(AND(F43&gt;=16,F43&lt;=17,VALUE(LEFT(G43,FIND(". ",G43)-1))&gt;=4,VALUE(LEFT(G43,FIND(". ",G43)-1))&lt;=5,H43="Ja"),"D2 ",""),
IF(AND(F43&gt;=16,F43&lt;=17,VALUE(LEFT(G43,FIND(". ",G43)-1))&lt;=3,H43="Ja"),"D3 ",""),
IF(AND(F43&gt;=16,F43&lt;=17,VALUE(LEFT(G43,FIND(". ",G43)-1))&gt;=6,VALUE(LEFT(G43,FIND(". ",G43)-1))&lt;=8,I43="Ja"),"D4 ",""),
IF(AND(F43&gt;=16,F43&lt;=17,VALUE(LEFT(G43,FIND(". ",G43)-1))&gt;=4,VALUE(LEFT(G43,FIND(". ",G43)-1))&lt;=5,I43="Ja"),"D5 ",""),
IF(AND(F43&gt;=16,F43&lt;=17,VALUE(LEFT(G43,FIND(". ",G43)-1))&lt;=3,I43="Ja"),"D6 ",""),
IF(AND(F43&gt;=16,F43&lt;=17,VALUE(LEFT(G43,FIND(". ",G43)-1))&lt;=8,J43="Ja"),"D7 ",""),
IF(AND(F43&gt;=16,F43&lt;=17,VALUE(LEFT(G43,FIND(". ",G43)-1))&lt;=3,K43="Ja"),"D8 ",""),
IF(AND(F43&gt;=18,VALUE(LEFT(G43,FIND(". ",G43)-1))&lt;=3,H43="Ja"),"E1 ",""),
IF(AND(F43&gt;=18,VALUE(LEFT(G43,FIND(". ",G43)-1))&lt;=3,I43="Ja"),"E2 ",""),
IF(AND(F43&gt;=18,VALUE(LEFT(G43,FIND(". ",G43)-1))&lt;=3,J43="Ja"),"E3 ",""),
IF(AND(F43&gt;=18,VALUE(LEFT(G43,FIND(". ",G43)-1))&lt;=3,K43="Ja"),"E4 ","")
))</f>
        <v/>
      </c>
      <c r="M43" s="30" t="str">
        <f aca="false">IF(OR(F43="",G43="",H43="",I43="",J43="",K43=""),"",
IF(F43&lt;8,"Mindestalter 8 Jahre!",
IF(AND(H43="Nein",I43="Nein",J43="Nein",K43="Nein"),"Keine Disziplin ausgewählt",
IF(AND(F43&gt;=18,VALUE(LEFT(G43,FIND(". ",G43)-1))&gt;3),"Erst ab 3. Kyu",
IF(AND(F43&lt;16,K43="Ja"),"Kumite-Team ab 16 Jahren!","")))))</f>
        <v/>
      </c>
    </row>
    <row r="44" customFormat="false" ht="12.8" hidden="false" customHeight="false" outlineLevel="0" collapsed="false">
      <c r="A44" s="24" t="n">
        <f aca="false">A43+1</f>
        <v>23</v>
      </c>
      <c r="B44" s="25"/>
      <c r="C44" s="26"/>
      <c r="D44" s="26"/>
      <c r="E44" s="27"/>
      <c r="F44" s="28" t="str">
        <f aca="false">IF(AND(DATEDIF(E44,$A$3,"y")&gt;0,DATEDIF(E44,$A$3,"y")&lt;119),DATEDIF(E44,$A$3,"y"),"")</f>
        <v/>
      </c>
      <c r="G44" s="26"/>
      <c r="H44" s="26"/>
      <c r="I44" s="26"/>
      <c r="J44" s="26"/>
      <c r="K44" s="26"/>
      <c r="L44" s="29" t="str">
        <f aca="false">IF(OR(F44="",G44="",H44="",I44="",J44="",K44=""),"",
CONCATENATE(
IF(AND(F44&gt;=8,F44&lt;=11,VALUE(LEFT(G44,FIND(". ",G44)-1))&gt;=6,VALUE(LEFT(G44,FIND(". ",G44)-1))&lt;=8,H44="Ja"),"A1 ",""),
IF(AND(F44&gt;=8,F44&lt;=11,VALUE(LEFT(G44,FIND(". ",G44)-1))&lt;=5,H44="Ja"),"A2 ",""),
IF(AND(F44&gt;=8,F44&lt;=11,VALUE(LEFT(G44,FIND(". ",G44)-1))&gt;=6,VALUE(LEFT(G44,FIND(". ",G44)-1))&lt;=8,I44="Ja"),"A3 ",""),
IF(AND(F44&gt;=8,F44&lt;=11,VALUE(LEFT(G44,FIND(". ",G44)-1))&lt;=5,I44="Ja"),"A4 ",""),
IF(AND(F44&gt;=8,F44&lt;=11,VALUE(LEFT(G44,FIND(". ",G44)-1))&lt;=8,J44="Ja"),"A5 ",""),
IF(AND(F44&gt;=12,F44&lt;=13,VALUE(LEFT(G44,FIND(". ",G44)-1))&gt;=6,VALUE(LEFT(G44,FIND(". ",G44)-1))&lt;=8,H44="Ja"),"B1 ",""),
IF(AND(F44&gt;=12,F44&lt;=13,VALUE(LEFT(G44,FIND(". ",G44)-1))&gt;=4,VALUE(LEFT(G44,FIND(". ",G44)-1))&lt;=5,H44="Ja"),"B2 ",""),
IF(AND(F44&gt;=12,F44&lt;=13,VALUE(LEFT(G44,FIND(". ",G44)-1))&lt;=3,H44="Ja"),"B3 ",""),
IF(AND(F44&gt;=12,F44&lt;=13,VALUE(LEFT(G44,FIND(". ",G44)-1))&gt;=6,VALUE(LEFT(G44,FIND(". ",G44)-1))&lt;=8,I44="Ja"),"B4 ",""),
IF(AND(F44&gt;=12,F44&lt;=13,VALUE(LEFT(G44,FIND(". ",G44)-1))&gt;=4,VALUE(LEFT(G44,FIND(". ",G44)-1))&lt;=5,I44="Ja"),"B5 ",""),
IF(AND(F44&gt;=12,F44&lt;=13,VALUE(LEFT(G44,FIND(". ",G44)-1))&lt;=3,I44="Ja"),"B6 ",""),
IF(AND(F44&gt;=12,F44&lt;=13,VALUE(LEFT(G44,FIND(". ",G44)-1))&lt;=8,J44="Ja"),"B7 ",""),
IF(AND(F44&gt;=14,F44&lt;=15,VALUE(LEFT(G44,FIND(". ",G44)-1))&gt;=6,VALUE(LEFT(G44,FIND(". ",G44)-1))&lt;=8,H44="Ja"),"C1 ",""),
IF(AND(F44&gt;=14,F44&lt;=15,VALUE(LEFT(G44,FIND(". ",G44)-1))&gt;=4,VALUE(LEFT(G44,FIND(". ",G44)-1))&lt;=5,H44="Ja"),"C2 ",""),
IF(AND(F44&gt;=14,F44&lt;=15,VALUE(LEFT(G44,FIND(". ",G44)-1))&lt;=3,H44="Ja"),"C3 ",""),
IF(AND(F44&gt;=14,F44&lt;=15,VALUE(LEFT(G44,FIND(". ",G44)-1))&gt;=6,VALUE(LEFT(G44,FIND(". ",G44)-1))&lt;=8,I44="Ja"),"C4 ",""),
IF(AND(F44&gt;=14,F44&lt;=15,VALUE(LEFT(G44,FIND(". ",G44)-1))&gt;=4,VALUE(LEFT(G44,FIND(". ",G44)-1))&lt;=5,I44="Ja"),"C5 ",""),
IF(AND(F44&gt;=14,F44&lt;=15,VALUE(LEFT(G44,FIND(". ",G44)-1))&lt;=3,I44="Ja"),"C6 ",""),
IF(AND(F44&gt;=14,F44&lt;=15,VALUE(LEFT(G44,FIND(". ",G44)-1))&lt;=8,J44="Ja"),"C7 ",""),
IF(AND(F44&gt;=16,F44&lt;=17,VALUE(LEFT(G44,FIND(". ",G44)-1))&gt;=6,VALUE(LEFT(G44,FIND(". ",G44)-1))&lt;=8,H44="Ja"),"D1 ",""),
IF(AND(F44&gt;=16,F44&lt;=17,VALUE(LEFT(G44,FIND(". ",G44)-1))&gt;=4,VALUE(LEFT(G44,FIND(". ",G44)-1))&lt;=5,H44="Ja"),"D2 ",""),
IF(AND(F44&gt;=16,F44&lt;=17,VALUE(LEFT(G44,FIND(". ",G44)-1))&lt;=3,H44="Ja"),"D3 ",""),
IF(AND(F44&gt;=16,F44&lt;=17,VALUE(LEFT(G44,FIND(". ",G44)-1))&gt;=6,VALUE(LEFT(G44,FIND(". ",G44)-1))&lt;=8,I44="Ja"),"D4 ",""),
IF(AND(F44&gt;=16,F44&lt;=17,VALUE(LEFT(G44,FIND(". ",G44)-1))&gt;=4,VALUE(LEFT(G44,FIND(". ",G44)-1))&lt;=5,I44="Ja"),"D5 ",""),
IF(AND(F44&gt;=16,F44&lt;=17,VALUE(LEFT(G44,FIND(". ",G44)-1))&lt;=3,I44="Ja"),"D6 ",""),
IF(AND(F44&gt;=16,F44&lt;=17,VALUE(LEFT(G44,FIND(". ",G44)-1))&lt;=8,J44="Ja"),"D7 ",""),
IF(AND(F44&gt;=16,F44&lt;=17,VALUE(LEFT(G44,FIND(". ",G44)-1))&lt;=3,K44="Ja"),"D8 ",""),
IF(AND(F44&gt;=18,VALUE(LEFT(G44,FIND(". ",G44)-1))&lt;=3,H44="Ja"),"E1 ",""),
IF(AND(F44&gt;=18,VALUE(LEFT(G44,FIND(". ",G44)-1))&lt;=3,I44="Ja"),"E2 ",""),
IF(AND(F44&gt;=18,VALUE(LEFT(G44,FIND(". ",G44)-1))&lt;=3,J44="Ja"),"E3 ",""),
IF(AND(F44&gt;=18,VALUE(LEFT(G44,FIND(". ",G44)-1))&lt;=3,K44="Ja"),"E4 ","")
))</f>
        <v/>
      </c>
      <c r="M44" s="30" t="str">
        <f aca="false">IF(OR(F44="",G44="",H44="",I44="",J44="",K44=""),"",
IF(F44&lt;8,"Mindestalter 8 Jahre!",
IF(AND(H44="Nein",I44="Nein",J44="Nein",K44="Nein"),"Keine Disziplin ausgewählt",
IF(AND(F44&gt;=18,VALUE(LEFT(G44,FIND(". ",G44)-1))&gt;3),"Erst ab 3. Kyu",
IF(AND(F44&lt;16,K44="Ja"),"Kumite-Team ab 16 Jahren!","")))))</f>
        <v/>
      </c>
    </row>
    <row r="45" customFormat="false" ht="12.8" hidden="false" customHeight="false" outlineLevel="0" collapsed="false">
      <c r="A45" s="24" t="n">
        <f aca="false">A44+1</f>
        <v>24</v>
      </c>
      <c r="B45" s="25"/>
      <c r="C45" s="26"/>
      <c r="D45" s="26"/>
      <c r="E45" s="27"/>
      <c r="F45" s="28" t="str">
        <f aca="false">IF(AND(DATEDIF(E45,$A$3,"y")&gt;0,DATEDIF(E45,$A$3,"y")&lt;119),DATEDIF(E45,$A$3,"y"),"")</f>
        <v/>
      </c>
      <c r="G45" s="26"/>
      <c r="H45" s="26"/>
      <c r="I45" s="26"/>
      <c r="J45" s="26"/>
      <c r="K45" s="26"/>
      <c r="L45" s="29" t="str">
        <f aca="false">IF(OR(F45="",G45="",H45="",I45="",J45="",K45=""),"",
CONCATENATE(
IF(AND(F45&gt;=8,F45&lt;=11,VALUE(LEFT(G45,FIND(". ",G45)-1))&gt;=6,VALUE(LEFT(G45,FIND(". ",G45)-1))&lt;=8,H45="Ja"),"A1 ",""),
IF(AND(F45&gt;=8,F45&lt;=11,VALUE(LEFT(G45,FIND(". ",G45)-1))&lt;=5,H45="Ja"),"A2 ",""),
IF(AND(F45&gt;=8,F45&lt;=11,VALUE(LEFT(G45,FIND(". ",G45)-1))&gt;=6,VALUE(LEFT(G45,FIND(". ",G45)-1))&lt;=8,I45="Ja"),"A3 ",""),
IF(AND(F45&gt;=8,F45&lt;=11,VALUE(LEFT(G45,FIND(". ",G45)-1))&lt;=5,I45="Ja"),"A4 ",""),
IF(AND(F45&gt;=8,F45&lt;=11,VALUE(LEFT(G45,FIND(". ",G45)-1))&lt;=8,J45="Ja"),"A5 ",""),
IF(AND(F45&gt;=12,F45&lt;=13,VALUE(LEFT(G45,FIND(". ",G45)-1))&gt;=6,VALUE(LEFT(G45,FIND(". ",G45)-1))&lt;=8,H45="Ja"),"B1 ",""),
IF(AND(F45&gt;=12,F45&lt;=13,VALUE(LEFT(G45,FIND(". ",G45)-1))&gt;=4,VALUE(LEFT(G45,FIND(". ",G45)-1))&lt;=5,H45="Ja"),"B2 ",""),
IF(AND(F45&gt;=12,F45&lt;=13,VALUE(LEFT(G45,FIND(". ",G45)-1))&lt;=3,H45="Ja"),"B3 ",""),
IF(AND(F45&gt;=12,F45&lt;=13,VALUE(LEFT(G45,FIND(". ",G45)-1))&gt;=6,VALUE(LEFT(G45,FIND(". ",G45)-1))&lt;=8,I45="Ja"),"B4 ",""),
IF(AND(F45&gt;=12,F45&lt;=13,VALUE(LEFT(G45,FIND(". ",G45)-1))&gt;=4,VALUE(LEFT(G45,FIND(". ",G45)-1))&lt;=5,I45="Ja"),"B5 ",""),
IF(AND(F45&gt;=12,F45&lt;=13,VALUE(LEFT(G45,FIND(". ",G45)-1))&lt;=3,I45="Ja"),"B6 ",""),
IF(AND(F45&gt;=12,F45&lt;=13,VALUE(LEFT(G45,FIND(". ",G45)-1))&lt;=8,J45="Ja"),"B7 ",""),
IF(AND(F45&gt;=14,F45&lt;=15,VALUE(LEFT(G45,FIND(". ",G45)-1))&gt;=6,VALUE(LEFT(G45,FIND(". ",G45)-1))&lt;=8,H45="Ja"),"C1 ",""),
IF(AND(F45&gt;=14,F45&lt;=15,VALUE(LEFT(G45,FIND(". ",G45)-1))&gt;=4,VALUE(LEFT(G45,FIND(". ",G45)-1))&lt;=5,H45="Ja"),"C2 ",""),
IF(AND(F45&gt;=14,F45&lt;=15,VALUE(LEFT(G45,FIND(". ",G45)-1))&lt;=3,H45="Ja"),"C3 ",""),
IF(AND(F45&gt;=14,F45&lt;=15,VALUE(LEFT(G45,FIND(". ",G45)-1))&gt;=6,VALUE(LEFT(G45,FIND(". ",G45)-1))&lt;=8,I45="Ja"),"C4 ",""),
IF(AND(F45&gt;=14,F45&lt;=15,VALUE(LEFT(G45,FIND(". ",G45)-1))&gt;=4,VALUE(LEFT(G45,FIND(". ",G45)-1))&lt;=5,I45="Ja"),"C5 ",""),
IF(AND(F45&gt;=14,F45&lt;=15,VALUE(LEFT(G45,FIND(". ",G45)-1))&lt;=3,I45="Ja"),"C6 ",""),
IF(AND(F45&gt;=14,F45&lt;=15,VALUE(LEFT(G45,FIND(". ",G45)-1))&lt;=8,J45="Ja"),"C7 ",""),
IF(AND(F45&gt;=16,F45&lt;=17,VALUE(LEFT(G45,FIND(". ",G45)-1))&gt;=6,VALUE(LEFT(G45,FIND(". ",G45)-1))&lt;=8,H45="Ja"),"D1 ",""),
IF(AND(F45&gt;=16,F45&lt;=17,VALUE(LEFT(G45,FIND(". ",G45)-1))&gt;=4,VALUE(LEFT(G45,FIND(". ",G45)-1))&lt;=5,H45="Ja"),"D2 ",""),
IF(AND(F45&gt;=16,F45&lt;=17,VALUE(LEFT(G45,FIND(". ",G45)-1))&lt;=3,H45="Ja"),"D3 ",""),
IF(AND(F45&gt;=16,F45&lt;=17,VALUE(LEFT(G45,FIND(". ",G45)-1))&gt;=6,VALUE(LEFT(G45,FIND(". ",G45)-1))&lt;=8,I45="Ja"),"D4 ",""),
IF(AND(F45&gt;=16,F45&lt;=17,VALUE(LEFT(G45,FIND(". ",G45)-1))&gt;=4,VALUE(LEFT(G45,FIND(". ",G45)-1))&lt;=5,I45="Ja"),"D5 ",""),
IF(AND(F45&gt;=16,F45&lt;=17,VALUE(LEFT(G45,FIND(". ",G45)-1))&lt;=3,I45="Ja"),"D6 ",""),
IF(AND(F45&gt;=16,F45&lt;=17,VALUE(LEFT(G45,FIND(". ",G45)-1))&lt;=8,J45="Ja"),"D7 ",""),
IF(AND(F45&gt;=16,F45&lt;=17,VALUE(LEFT(G45,FIND(". ",G45)-1))&lt;=3,K45="Ja"),"D8 ",""),
IF(AND(F45&gt;=18,VALUE(LEFT(G45,FIND(". ",G45)-1))&lt;=3,H45="Ja"),"E1 ",""),
IF(AND(F45&gt;=18,VALUE(LEFT(G45,FIND(". ",G45)-1))&lt;=3,I45="Ja"),"E2 ",""),
IF(AND(F45&gt;=18,VALUE(LEFT(G45,FIND(". ",G45)-1))&lt;=3,J45="Ja"),"E3 ",""),
IF(AND(F45&gt;=18,VALUE(LEFT(G45,FIND(". ",G45)-1))&lt;=3,K45="Ja"),"E4 ","")
))</f>
        <v/>
      </c>
      <c r="M45" s="30" t="str">
        <f aca="false">IF(OR(F45="",G45="",H45="",I45="",J45="",K45=""),"",
IF(F45&lt;8,"Mindestalter 8 Jahre!",
IF(AND(H45="Nein",I45="Nein",J45="Nein",K45="Nein"),"Keine Disziplin ausgewählt",
IF(AND(F45&gt;=18,VALUE(LEFT(G45,FIND(". ",G45)-1))&gt;3),"Erst ab 3. Kyu",
IF(AND(F45&lt;16,K45="Ja"),"Kumite-Team ab 16 Jahren!","")))))</f>
        <v/>
      </c>
    </row>
    <row r="46" customFormat="false" ht="12.8" hidden="false" customHeight="false" outlineLevel="0" collapsed="false">
      <c r="A46" s="24" t="n">
        <f aca="false">A45+1</f>
        <v>25</v>
      </c>
      <c r="B46" s="25"/>
      <c r="C46" s="26"/>
      <c r="D46" s="26"/>
      <c r="E46" s="27"/>
      <c r="F46" s="28" t="str">
        <f aca="false">IF(AND(DATEDIF(E46,$A$3,"y")&gt;0,DATEDIF(E46,$A$3,"y")&lt;119),DATEDIF(E46,$A$3,"y"),"")</f>
        <v/>
      </c>
      <c r="G46" s="26"/>
      <c r="H46" s="26"/>
      <c r="I46" s="26"/>
      <c r="J46" s="26"/>
      <c r="K46" s="26"/>
      <c r="L46" s="29" t="str">
        <f aca="false">IF(OR(F46="",G46="",H46="",I46="",J46="",K46=""),"",
CONCATENATE(
IF(AND(F46&gt;=8,F46&lt;=11,VALUE(LEFT(G46,FIND(". ",G46)-1))&gt;=6,VALUE(LEFT(G46,FIND(". ",G46)-1))&lt;=8,H46="Ja"),"A1 ",""),
IF(AND(F46&gt;=8,F46&lt;=11,VALUE(LEFT(G46,FIND(". ",G46)-1))&lt;=5,H46="Ja"),"A2 ",""),
IF(AND(F46&gt;=8,F46&lt;=11,VALUE(LEFT(G46,FIND(". ",G46)-1))&gt;=6,VALUE(LEFT(G46,FIND(". ",G46)-1))&lt;=8,I46="Ja"),"A3 ",""),
IF(AND(F46&gt;=8,F46&lt;=11,VALUE(LEFT(G46,FIND(". ",G46)-1))&lt;=5,I46="Ja"),"A4 ",""),
IF(AND(F46&gt;=8,F46&lt;=11,VALUE(LEFT(G46,FIND(". ",G46)-1))&lt;=8,J46="Ja"),"A5 ",""),
IF(AND(F46&gt;=12,F46&lt;=13,VALUE(LEFT(G46,FIND(". ",G46)-1))&gt;=6,VALUE(LEFT(G46,FIND(". ",G46)-1))&lt;=8,H46="Ja"),"B1 ",""),
IF(AND(F46&gt;=12,F46&lt;=13,VALUE(LEFT(G46,FIND(". ",G46)-1))&gt;=4,VALUE(LEFT(G46,FIND(". ",G46)-1))&lt;=5,H46="Ja"),"B2 ",""),
IF(AND(F46&gt;=12,F46&lt;=13,VALUE(LEFT(G46,FIND(". ",G46)-1))&lt;=3,H46="Ja"),"B3 ",""),
IF(AND(F46&gt;=12,F46&lt;=13,VALUE(LEFT(G46,FIND(". ",G46)-1))&gt;=6,VALUE(LEFT(G46,FIND(". ",G46)-1))&lt;=8,I46="Ja"),"B4 ",""),
IF(AND(F46&gt;=12,F46&lt;=13,VALUE(LEFT(G46,FIND(". ",G46)-1))&gt;=4,VALUE(LEFT(G46,FIND(". ",G46)-1))&lt;=5,I46="Ja"),"B5 ",""),
IF(AND(F46&gt;=12,F46&lt;=13,VALUE(LEFT(G46,FIND(". ",G46)-1))&lt;=3,I46="Ja"),"B6 ",""),
IF(AND(F46&gt;=12,F46&lt;=13,VALUE(LEFT(G46,FIND(". ",G46)-1))&lt;=8,J46="Ja"),"B7 ",""),
IF(AND(F46&gt;=14,F46&lt;=15,VALUE(LEFT(G46,FIND(". ",G46)-1))&gt;=6,VALUE(LEFT(G46,FIND(". ",G46)-1))&lt;=8,H46="Ja"),"C1 ",""),
IF(AND(F46&gt;=14,F46&lt;=15,VALUE(LEFT(G46,FIND(". ",G46)-1))&gt;=4,VALUE(LEFT(G46,FIND(". ",G46)-1))&lt;=5,H46="Ja"),"C2 ",""),
IF(AND(F46&gt;=14,F46&lt;=15,VALUE(LEFT(G46,FIND(". ",G46)-1))&lt;=3,H46="Ja"),"C3 ",""),
IF(AND(F46&gt;=14,F46&lt;=15,VALUE(LEFT(G46,FIND(". ",G46)-1))&gt;=6,VALUE(LEFT(G46,FIND(". ",G46)-1))&lt;=8,I46="Ja"),"C4 ",""),
IF(AND(F46&gt;=14,F46&lt;=15,VALUE(LEFT(G46,FIND(". ",G46)-1))&gt;=4,VALUE(LEFT(G46,FIND(". ",G46)-1))&lt;=5,I46="Ja"),"C5 ",""),
IF(AND(F46&gt;=14,F46&lt;=15,VALUE(LEFT(G46,FIND(". ",G46)-1))&lt;=3,I46="Ja"),"C6 ",""),
IF(AND(F46&gt;=14,F46&lt;=15,VALUE(LEFT(G46,FIND(". ",G46)-1))&lt;=8,J46="Ja"),"C7 ",""),
IF(AND(F46&gt;=16,F46&lt;=17,VALUE(LEFT(G46,FIND(". ",G46)-1))&gt;=6,VALUE(LEFT(G46,FIND(". ",G46)-1))&lt;=8,H46="Ja"),"D1 ",""),
IF(AND(F46&gt;=16,F46&lt;=17,VALUE(LEFT(G46,FIND(". ",G46)-1))&gt;=4,VALUE(LEFT(G46,FIND(". ",G46)-1))&lt;=5,H46="Ja"),"D2 ",""),
IF(AND(F46&gt;=16,F46&lt;=17,VALUE(LEFT(G46,FIND(". ",G46)-1))&lt;=3,H46="Ja"),"D3 ",""),
IF(AND(F46&gt;=16,F46&lt;=17,VALUE(LEFT(G46,FIND(". ",G46)-1))&gt;=6,VALUE(LEFT(G46,FIND(". ",G46)-1))&lt;=8,I46="Ja"),"D4 ",""),
IF(AND(F46&gt;=16,F46&lt;=17,VALUE(LEFT(G46,FIND(". ",G46)-1))&gt;=4,VALUE(LEFT(G46,FIND(". ",G46)-1))&lt;=5,I46="Ja"),"D5 ",""),
IF(AND(F46&gt;=16,F46&lt;=17,VALUE(LEFT(G46,FIND(". ",G46)-1))&lt;=3,I46="Ja"),"D6 ",""),
IF(AND(F46&gt;=16,F46&lt;=17,VALUE(LEFT(G46,FIND(". ",G46)-1))&lt;=8,J46="Ja"),"D7 ",""),
IF(AND(F46&gt;=16,F46&lt;=17,VALUE(LEFT(G46,FIND(". ",G46)-1))&lt;=3,K46="Ja"),"D8 ",""),
IF(AND(F46&gt;=18,VALUE(LEFT(G46,FIND(". ",G46)-1))&lt;=3,H46="Ja"),"E1 ",""),
IF(AND(F46&gt;=18,VALUE(LEFT(G46,FIND(". ",G46)-1))&lt;=3,I46="Ja"),"E2 ",""),
IF(AND(F46&gt;=18,VALUE(LEFT(G46,FIND(". ",G46)-1))&lt;=3,J46="Ja"),"E3 ",""),
IF(AND(F46&gt;=18,VALUE(LEFT(G46,FIND(". ",G46)-1))&lt;=3,K46="Ja"),"E4 ","")
))</f>
        <v/>
      </c>
      <c r="M46" s="30" t="str">
        <f aca="false">IF(OR(F46="",G46="",H46="",I46="",J46="",K46=""),"",
IF(F46&lt;8,"Mindestalter 8 Jahre!",
IF(AND(H46="Nein",I46="Nein",J46="Nein",K46="Nein"),"Keine Disziplin ausgewählt",
IF(AND(F46&gt;=18,VALUE(LEFT(G46,FIND(". ",G46)-1))&gt;3),"Erst ab 3. Kyu",
IF(AND(F46&lt;16,K46="Ja"),"Kumite-Team ab 16 Jahren!","")))))</f>
        <v/>
      </c>
    </row>
    <row r="47" customFormat="false" ht="12.8" hidden="false" customHeight="false" outlineLevel="0" collapsed="false">
      <c r="A47" s="24" t="n">
        <f aca="false">A46+1</f>
        <v>26</v>
      </c>
      <c r="B47" s="25"/>
      <c r="C47" s="26"/>
      <c r="D47" s="26"/>
      <c r="E47" s="27"/>
      <c r="F47" s="28" t="str">
        <f aca="false">IF(AND(DATEDIF(E47,$A$3,"y")&gt;0,DATEDIF(E47,$A$3,"y")&lt;119),DATEDIF(E47,$A$3,"y"),"")</f>
        <v/>
      </c>
      <c r="G47" s="26"/>
      <c r="H47" s="26"/>
      <c r="I47" s="26"/>
      <c r="J47" s="26"/>
      <c r="K47" s="26"/>
      <c r="L47" s="29" t="str">
        <f aca="false">IF(OR(F47="",G47="",H47="",I47="",J47="",K47=""),"",
CONCATENATE(
IF(AND(F47&gt;=8,F47&lt;=11,VALUE(LEFT(G47,FIND(". ",G47)-1))&gt;=6,VALUE(LEFT(G47,FIND(". ",G47)-1))&lt;=8,H47="Ja"),"A1 ",""),
IF(AND(F47&gt;=8,F47&lt;=11,VALUE(LEFT(G47,FIND(". ",G47)-1))&lt;=5,H47="Ja"),"A2 ",""),
IF(AND(F47&gt;=8,F47&lt;=11,VALUE(LEFT(G47,FIND(". ",G47)-1))&gt;=6,VALUE(LEFT(G47,FIND(". ",G47)-1))&lt;=8,I47="Ja"),"A3 ",""),
IF(AND(F47&gt;=8,F47&lt;=11,VALUE(LEFT(G47,FIND(". ",G47)-1))&lt;=5,I47="Ja"),"A4 ",""),
IF(AND(F47&gt;=8,F47&lt;=11,VALUE(LEFT(G47,FIND(". ",G47)-1))&lt;=8,J47="Ja"),"A5 ",""),
IF(AND(F47&gt;=12,F47&lt;=13,VALUE(LEFT(G47,FIND(". ",G47)-1))&gt;=6,VALUE(LEFT(G47,FIND(". ",G47)-1))&lt;=8,H47="Ja"),"B1 ",""),
IF(AND(F47&gt;=12,F47&lt;=13,VALUE(LEFT(G47,FIND(". ",G47)-1))&gt;=4,VALUE(LEFT(G47,FIND(". ",G47)-1))&lt;=5,H47="Ja"),"B2 ",""),
IF(AND(F47&gt;=12,F47&lt;=13,VALUE(LEFT(G47,FIND(". ",G47)-1))&lt;=3,H47="Ja"),"B3 ",""),
IF(AND(F47&gt;=12,F47&lt;=13,VALUE(LEFT(G47,FIND(". ",G47)-1))&gt;=6,VALUE(LEFT(G47,FIND(". ",G47)-1))&lt;=8,I47="Ja"),"B4 ",""),
IF(AND(F47&gt;=12,F47&lt;=13,VALUE(LEFT(G47,FIND(". ",G47)-1))&gt;=4,VALUE(LEFT(G47,FIND(". ",G47)-1))&lt;=5,I47="Ja"),"B5 ",""),
IF(AND(F47&gt;=12,F47&lt;=13,VALUE(LEFT(G47,FIND(". ",G47)-1))&lt;=3,I47="Ja"),"B6 ",""),
IF(AND(F47&gt;=12,F47&lt;=13,VALUE(LEFT(G47,FIND(". ",G47)-1))&lt;=8,J47="Ja"),"B7 ",""),
IF(AND(F47&gt;=14,F47&lt;=15,VALUE(LEFT(G47,FIND(". ",G47)-1))&gt;=6,VALUE(LEFT(G47,FIND(". ",G47)-1))&lt;=8,H47="Ja"),"C1 ",""),
IF(AND(F47&gt;=14,F47&lt;=15,VALUE(LEFT(G47,FIND(". ",G47)-1))&gt;=4,VALUE(LEFT(G47,FIND(". ",G47)-1))&lt;=5,H47="Ja"),"C2 ",""),
IF(AND(F47&gt;=14,F47&lt;=15,VALUE(LEFT(G47,FIND(". ",G47)-1))&lt;=3,H47="Ja"),"C3 ",""),
IF(AND(F47&gt;=14,F47&lt;=15,VALUE(LEFT(G47,FIND(". ",G47)-1))&gt;=6,VALUE(LEFT(G47,FIND(". ",G47)-1))&lt;=8,I47="Ja"),"C4 ",""),
IF(AND(F47&gt;=14,F47&lt;=15,VALUE(LEFT(G47,FIND(". ",G47)-1))&gt;=4,VALUE(LEFT(G47,FIND(". ",G47)-1))&lt;=5,I47="Ja"),"C5 ",""),
IF(AND(F47&gt;=14,F47&lt;=15,VALUE(LEFT(G47,FIND(". ",G47)-1))&lt;=3,I47="Ja"),"C6 ",""),
IF(AND(F47&gt;=14,F47&lt;=15,VALUE(LEFT(G47,FIND(". ",G47)-1))&lt;=8,J47="Ja"),"C7 ",""),
IF(AND(F47&gt;=16,F47&lt;=17,VALUE(LEFT(G47,FIND(". ",G47)-1))&gt;=6,VALUE(LEFT(G47,FIND(". ",G47)-1))&lt;=8,H47="Ja"),"D1 ",""),
IF(AND(F47&gt;=16,F47&lt;=17,VALUE(LEFT(G47,FIND(". ",G47)-1))&gt;=4,VALUE(LEFT(G47,FIND(". ",G47)-1))&lt;=5,H47="Ja"),"D2 ",""),
IF(AND(F47&gt;=16,F47&lt;=17,VALUE(LEFT(G47,FIND(". ",G47)-1))&lt;=3,H47="Ja"),"D3 ",""),
IF(AND(F47&gt;=16,F47&lt;=17,VALUE(LEFT(G47,FIND(". ",G47)-1))&gt;=6,VALUE(LEFT(G47,FIND(". ",G47)-1))&lt;=8,I47="Ja"),"D4 ",""),
IF(AND(F47&gt;=16,F47&lt;=17,VALUE(LEFT(G47,FIND(". ",G47)-1))&gt;=4,VALUE(LEFT(G47,FIND(". ",G47)-1))&lt;=5,I47="Ja"),"D5 ",""),
IF(AND(F47&gt;=16,F47&lt;=17,VALUE(LEFT(G47,FIND(". ",G47)-1))&lt;=3,I47="Ja"),"D6 ",""),
IF(AND(F47&gt;=16,F47&lt;=17,VALUE(LEFT(G47,FIND(". ",G47)-1))&lt;=8,J47="Ja"),"D7 ",""),
IF(AND(F47&gt;=16,F47&lt;=17,VALUE(LEFT(G47,FIND(". ",G47)-1))&lt;=3,K47="Ja"),"D8 ",""),
IF(AND(F47&gt;=18,VALUE(LEFT(G47,FIND(". ",G47)-1))&lt;=3,H47="Ja"),"E1 ",""),
IF(AND(F47&gt;=18,VALUE(LEFT(G47,FIND(". ",G47)-1))&lt;=3,I47="Ja"),"E2 ",""),
IF(AND(F47&gt;=18,VALUE(LEFT(G47,FIND(". ",G47)-1))&lt;=3,J47="Ja"),"E3 ",""),
IF(AND(F47&gt;=18,VALUE(LEFT(G47,FIND(". ",G47)-1))&lt;=3,K47="Ja"),"E4 ","")
))</f>
        <v/>
      </c>
      <c r="M47" s="30" t="str">
        <f aca="false">IF(OR(F47="",G47="",H47="",I47="",J47="",K47=""),"",
IF(F47&lt;8,"Mindestalter 8 Jahre!",
IF(AND(H47="Nein",I47="Nein",J47="Nein",K47="Nein"),"Keine Disziplin ausgewählt",
IF(AND(F47&gt;=18,VALUE(LEFT(G47,FIND(". ",G47)-1))&gt;3),"Erst ab 3. Kyu",
IF(AND(F47&lt;16,K47="Ja"),"Kumite-Team ab 16 Jahren!","")))))</f>
        <v/>
      </c>
    </row>
    <row r="48" customFormat="false" ht="12.8" hidden="false" customHeight="false" outlineLevel="0" collapsed="false">
      <c r="A48" s="24" t="n">
        <f aca="false">A47+1</f>
        <v>27</v>
      </c>
      <c r="B48" s="25"/>
      <c r="C48" s="26"/>
      <c r="D48" s="26"/>
      <c r="E48" s="27"/>
      <c r="F48" s="28" t="str">
        <f aca="false">IF(AND(DATEDIF(E48,$A$3,"y")&gt;0,DATEDIF(E48,$A$3,"y")&lt;119),DATEDIF(E48,$A$3,"y"),"")</f>
        <v/>
      </c>
      <c r="G48" s="26"/>
      <c r="H48" s="26"/>
      <c r="I48" s="26"/>
      <c r="J48" s="26"/>
      <c r="K48" s="26"/>
      <c r="L48" s="29" t="str">
        <f aca="false">IF(OR(F48="",G48="",H48="",I48="",J48="",K48=""),"",
CONCATENATE(
IF(AND(F48&gt;=8,F48&lt;=11,VALUE(LEFT(G48,FIND(". ",G48)-1))&gt;=6,VALUE(LEFT(G48,FIND(". ",G48)-1))&lt;=8,H48="Ja"),"A1 ",""),
IF(AND(F48&gt;=8,F48&lt;=11,VALUE(LEFT(G48,FIND(". ",G48)-1))&lt;=5,H48="Ja"),"A2 ",""),
IF(AND(F48&gt;=8,F48&lt;=11,VALUE(LEFT(G48,FIND(". ",G48)-1))&gt;=6,VALUE(LEFT(G48,FIND(". ",G48)-1))&lt;=8,I48="Ja"),"A3 ",""),
IF(AND(F48&gt;=8,F48&lt;=11,VALUE(LEFT(G48,FIND(". ",G48)-1))&lt;=5,I48="Ja"),"A4 ",""),
IF(AND(F48&gt;=8,F48&lt;=11,VALUE(LEFT(G48,FIND(". ",G48)-1))&lt;=8,J48="Ja"),"A5 ",""),
IF(AND(F48&gt;=12,F48&lt;=13,VALUE(LEFT(G48,FIND(". ",G48)-1))&gt;=6,VALUE(LEFT(G48,FIND(". ",G48)-1))&lt;=8,H48="Ja"),"B1 ",""),
IF(AND(F48&gt;=12,F48&lt;=13,VALUE(LEFT(G48,FIND(". ",G48)-1))&gt;=4,VALUE(LEFT(G48,FIND(". ",G48)-1))&lt;=5,H48="Ja"),"B2 ",""),
IF(AND(F48&gt;=12,F48&lt;=13,VALUE(LEFT(G48,FIND(". ",G48)-1))&lt;=3,H48="Ja"),"B3 ",""),
IF(AND(F48&gt;=12,F48&lt;=13,VALUE(LEFT(G48,FIND(". ",G48)-1))&gt;=6,VALUE(LEFT(G48,FIND(". ",G48)-1))&lt;=8,I48="Ja"),"B4 ",""),
IF(AND(F48&gt;=12,F48&lt;=13,VALUE(LEFT(G48,FIND(". ",G48)-1))&gt;=4,VALUE(LEFT(G48,FIND(". ",G48)-1))&lt;=5,I48="Ja"),"B5 ",""),
IF(AND(F48&gt;=12,F48&lt;=13,VALUE(LEFT(G48,FIND(". ",G48)-1))&lt;=3,I48="Ja"),"B6 ",""),
IF(AND(F48&gt;=12,F48&lt;=13,VALUE(LEFT(G48,FIND(". ",G48)-1))&lt;=8,J48="Ja"),"B7 ",""),
IF(AND(F48&gt;=14,F48&lt;=15,VALUE(LEFT(G48,FIND(". ",G48)-1))&gt;=6,VALUE(LEFT(G48,FIND(". ",G48)-1))&lt;=8,H48="Ja"),"C1 ",""),
IF(AND(F48&gt;=14,F48&lt;=15,VALUE(LEFT(G48,FIND(". ",G48)-1))&gt;=4,VALUE(LEFT(G48,FIND(". ",G48)-1))&lt;=5,H48="Ja"),"C2 ",""),
IF(AND(F48&gt;=14,F48&lt;=15,VALUE(LEFT(G48,FIND(". ",G48)-1))&lt;=3,H48="Ja"),"C3 ",""),
IF(AND(F48&gt;=14,F48&lt;=15,VALUE(LEFT(G48,FIND(". ",G48)-1))&gt;=6,VALUE(LEFT(G48,FIND(". ",G48)-1))&lt;=8,I48="Ja"),"C4 ",""),
IF(AND(F48&gt;=14,F48&lt;=15,VALUE(LEFT(G48,FIND(". ",G48)-1))&gt;=4,VALUE(LEFT(G48,FIND(". ",G48)-1))&lt;=5,I48="Ja"),"C5 ",""),
IF(AND(F48&gt;=14,F48&lt;=15,VALUE(LEFT(G48,FIND(". ",G48)-1))&lt;=3,I48="Ja"),"C6 ",""),
IF(AND(F48&gt;=14,F48&lt;=15,VALUE(LEFT(G48,FIND(". ",G48)-1))&lt;=8,J48="Ja"),"C7 ",""),
IF(AND(F48&gt;=16,F48&lt;=17,VALUE(LEFT(G48,FIND(". ",G48)-1))&gt;=6,VALUE(LEFT(G48,FIND(". ",G48)-1))&lt;=8,H48="Ja"),"D1 ",""),
IF(AND(F48&gt;=16,F48&lt;=17,VALUE(LEFT(G48,FIND(". ",G48)-1))&gt;=4,VALUE(LEFT(G48,FIND(". ",G48)-1))&lt;=5,H48="Ja"),"D2 ",""),
IF(AND(F48&gt;=16,F48&lt;=17,VALUE(LEFT(G48,FIND(". ",G48)-1))&lt;=3,H48="Ja"),"D3 ",""),
IF(AND(F48&gt;=16,F48&lt;=17,VALUE(LEFT(G48,FIND(". ",G48)-1))&gt;=6,VALUE(LEFT(G48,FIND(". ",G48)-1))&lt;=8,I48="Ja"),"D4 ",""),
IF(AND(F48&gt;=16,F48&lt;=17,VALUE(LEFT(G48,FIND(". ",G48)-1))&gt;=4,VALUE(LEFT(G48,FIND(". ",G48)-1))&lt;=5,I48="Ja"),"D5 ",""),
IF(AND(F48&gt;=16,F48&lt;=17,VALUE(LEFT(G48,FIND(". ",G48)-1))&lt;=3,I48="Ja"),"D6 ",""),
IF(AND(F48&gt;=16,F48&lt;=17,VALUE(LEFT(G48,FIND(". ",G48)-1))&lt;=8,J48="Ja"),"D7 ",""),
IF(AND(F48&gt;=16,F48&lt;=17,VALUE(LEFT(G48,FIND(". ",G48)-1))&lt;=3,K48="Ja"),"D8 ",""),
IF(AND(F48&gt;=18,VALUE(LEFT(G48,FIND(". ",G48)-1))&lt;=3,H48="Ja"),"E1 ",""),
IF(AND(F48&gt;=18,VALUE(LEFT(G48,FIND(". ",G48)-1))&lt;=3,I48="Ja"),"E2 ",""),
IF(AND(F48&gt;=18,VALUE(LEFT(G48,FIND(". ",G48)-1))&lt;=3,J48="Ja"),"E3 ",""),
IF(AND(F48&gt;=18,VALUE(LEFT(G48,FIND(". ",G48)-1))&lt;=3,K48="Ja"),"E4 ","")
))</f>
        <v/>
      </c>
      <c r="M48" s="30" t="str">
        <f aca="false">IF(OR(F48="",G48="",H48="",I48="",J48="",K48=""),"",
IF(F48&lt;8,"Mindestalter 8 Jahre!",
IF(AND(H48="Nein",I48="Nein",J48="Nein",K48="Nein"),"Keine Disziplin ausgewählt",
IF(AND(F48&gt;=18,VALUE(LEFT(G48,FIND(". ",G48)-1))&gt;3),"Erst ab 3. Kyu",
IF(AND(F48&lt;16,K48="Ja"),"Kumite-Team ab 16 Jahren!","")))))</f>
        <v/>
      </c>
    </row>
    <row r="49" customFormat="false" ht="12.8" hidden="false" customHeight="false" outlineLevel="0" collapsed="false">
      <c r="A49" s="24" t="n">
        <f aca="false">A48+1</f>
        <v>28</v>
      </c>
      <c r="B49" s="25"/>
      <c r="C49" s="26"/>
      <c r="D49" s="26"/>
      <c r="E49" s="27"/>
      <c r="F49" s="28" t="str">
        <f aca="false">IF(AND(DATEDIF(E49,$A$3,"y")&gt;0,DATEDIF(E49,$A$3,"y")&lt;119),DATEDIF(E49,$A$3,"y"),"")</f>
        <v/>
      </c>
      <c r="G49" s="26"/>
      <c r="H49" s="26"/>
      <c r="I49" s="26"/>
      <c r="J49" s="26"/>
      <c r="K49" s="26"/>
      <c r="L49" s="29" t="str">
        <f aca="false">IF(OR(F49="",G49="",H49="",I49="",J49="",K49=""),"",
CONCATENATE(
IF(AND(F49&gt;=8,F49&lt;=11,VALUE(LEFT(G49,FIND(". ",G49)-1))&gt;=6,VALUE(LEFT(G49,FIND(". ",G49)-1))&lt;=8,H49="Ja"),"A1 ",""),
IF(AND(F49&gt;=8,F49&lt;=11,VALUE(LEFT(G49,FIND(". ",G49)-1))&lt;=5,H49="Ja"),"A2 ",""),
IF(AND(F49&gt;=8,F49&lt;=11,VALUE(LEFT(G49,FIND(". ",G49)-1))&gt;=6,VALUE(LEFT(G49,FIND(". ",G49)-1))&lt;=8,I49="Ja"),"A3 ",""),
IF(AND(F49&gt;=8,F49&lt;=11,VALUE(LEFT(G49,FIND(". ",G49)-1))&lt;=5,I49="Ja"),"A4 ",""),
IF(AND(F49&gt;=8,F49&lt;=11,VALUE(LEFT(G49,FIND(". ",G49)-1))&lt;=8,J49="Ja"),"A5 ",""),
IF(AND(F49&gt;=12,F49&lt;=13,VALUE(LEFT(G49,FIND(". ",G49)-1))&gt;=6,VALUE(LEFT(G49,FIND(". ",G49)-1))&lt;=8,H49="Ja"),"B1 ",""),
IF(AND(F49&gt;=12,F49&lt;=13,VALUE(LEFT(G49,FIND(". ",G49)-1))&gt;=4,VALUE(LEFT(G49,FIND(". ",G49)-1))&lt;=5,H49="Ja"),"B2 ",""),
IF(AND(F49&gt;=12,F49&lt;=13,VALUE(LEFT(G49,FIND(". ",G49)-1))&lt;=3,H49="Ja"),"B3 ",""),
IF(AND(F49&gt;=12,F49&lt;=13,VALUE(LEFT(G49,FIND(". ",G49)-1))&gt;=6,VALUE(LEFT(G49,FIND(". ",G49)-1))&lt;=8,I49="Ja"),"B4 ",""),
IF(AND(F49&gt;=12,F49&lt;=13,VALUE(LEFT(G49,FIND(". ",G49)-1))&gt;=4,VALUE(LEFT(G49,FIND(". ",G49)-1))&lt;=5,I49="Ja"),"B5 ",""),
IF(AND(F49&gt;=12,F49&lt;=13,VALUE(LEFT(G49,FIND(". ",G49)-1))&lt;=3,I49="Ja"),"B6 ",""),
IF(AND(F49&gt;=12,F49&lt;=13,VALUE(LEFT(G49,FIND(". ",G49)-1))&lt;=8,J49="Ja"),"B7 ",""),
IF(AND(F49&gt;=14,F49&lt;=15,VALUE(LEFT(G49,FIND(". ",G49)-1))&gt;=6,VALUE(LEFT(G49,FIND(". ",G49)-1))&lt;=8,H49="Ja"),"C1 ",""),
IF(AND(F49&gt;=14,F49&lt;=15,VALUE(LEFT(G49,FIND(". ",G49)-1))&gt;=4,VALUE(LEFT(G49,FIND(". ",G49)-1))&lt;=5,H49="Ja"),"C2 ",""),
IF(AND(F49&gt;=14,F49&lt;=15,VALUE(LEFT(G49,FIND(". ",G49)-1))&lt;=3,H49="Ja"),"C3 ",""),
IF(AND(F49&gt;=14,F49&lt;=15,VALUE(LEFT(G49,FIND(". ",G49)-1))&gt;=6,VALUE(LEFT(G49,FIND(". ",G49)-1))&lt;=8,I49="Ja"),"C4 ",""),
IF(AND(F49&gt;=14,F49&lt;=15,VALUE(LEFT(G49,FIND(". ",G49)-1))&gt;=4,VALUE(LEFT(G49,FIND(". ",G49)-1))&lt;=5,I49="Ja"),"C5 ",""),
IF(AND(F49&gt;=14,F49&lt;=15,VALUE(LEFT(G49,FIND(". ",G49)-1))&lt;=3,I49="Ja"),"C6 ",""),
IF(AND(F49&gt;=14,F49&lt;=15,VALUE(LEFT(G49,FIND(". ",G49)-1))&lt;=8,J49="Ja"),"C7 ",""),
IF(AND(F49&gt;=16,F49&lt;=17,VALUE(LEFT(G49,FIND(". ",G49)-1))&gt;=6,VALUE(LEFT(G49,FIND(". ",G49)-1))&lt;=8,H49="Ja"),"D1 ",""),
IF(AND(F49&gt;=16,F49&lt;=17,VALUE(LEFT(G49,FIND(". ",G49)-1))&gt;=4,VALUE(LEFT(G49,FIND(". ",G49)-1))&lt;=5,H49="Ja"),"D2 ",""),
IF(AND(F49&gt;=16,F49&lt;=17,VALUE(LEFT(G49,FIND(". ",G49)-1))&lt;=3,H49="Ja"),"D3 ",""),
IF(AND(F49&gt;=16,F49&lt;=17,VALUE(LEFT(G49,FIND(". ",G49)-1))&gt;=6,VALUE(LEFT(G49,FIND(". ",G49)-1))&lt;=8,I49="Ja"),"D4 ",""),
IF(AND(F49&gt;=16,F49&lt;=17,VALUE(LEFT(G49,FIND(". ",G49)-1))&gt;=4,VALUE(LEFT(G49,FIND(". ",G49)-1))&lt;=5,I49="Ja"),"D5 ",""),
IF(AND(F49&gt;=16,F49&lt;=17,VALUE(LEFT(G49,FIND(". ",G49)-1))&lt;=3,I49="Ja"),"D6 ",""),
IF(AND(F49&gt;=16,F49&lt;=17,VALUE(LEFT(G49,FIND(". ",G49)-1))&lt;=8,J49="Ja"),"D7 ",""),
IF(AND(F49&gt;=16,F49&lt;=17,VALUE(LEFT(G49,FIND(". ",G49)-1))&lt;=3,K49="Ja"),"D8 ",""),
IF(AND(F49&gt;=18,VALUE(LEFT(G49,FIND(". ",G49)-1))&lt;=3,H49="Ja"),"E1 ",""),
IF(AND(F49&gt;=18,VALUE(LEFT(G49,FIND(". ",G49)-1))&lt;=3,I49="Ja"),"E2 ",""),
IF(AND(F49&gt;=18,VALUE(LEFT(G49,FIND(". ",G49)-1))&lt;=3,J49="Ja"),"E3 ",""),
IF(AND(F49&gt;=18,VALUE(LEFT(G49,FIND(". ",G49)-1))&lt;=3,K49="Ja"),"E4 ","")
))</f>
        <v/>
      </c>
      <c r="M49" s="30" t="str">
        <f aca="false">IF(OR(F49="",G49="",H49="",I49="",J49="",K49=""),"",
IF(F49&lt;8,"Mindestalter 8 Jahre!",
IF(AND(H49="Nein",I49="Nein",J49="Nein",K49="Nein"),"Keine Disziplin ausgewählt",
IF(AND(F49&gt;=18,VALUE(LEFT(G49,FIND(". ",G49)-1))&gt;3),"Erst ab 3. Kyu",
IF(AND(F49&lt;16,K49="Ja"),"Kumite-Team ab 16 Jahren!","")))))</f>
        <v/>
      </c>
    </row>
    <row r="50" customFormat="false" ht="12.8" hidden="false" customHeight="false" outlineLevel="0" collapsed="false">
      <c r="A50" s="24" t="n">
        <f aca="false">A49+1</f>
        <v>29</v>
      </c>
      <c r="B50" s="25"/>
      <c r="C50" s="26"/>
      <c r="D50" s="26"/>
      <c r="E50" s="27"/>
      <c r="F50" s="28" t="str">
        <f aca="false">IF(AND(DATEDIF(E50,$A$3,"y")&gt;0,DATEDIF(E50,$A$3,"y")&lt;119),DATEDIF(E50,$A$3,"y"),"")</f>
        <v/>
      </c>
      <c r="G50" s="26"/>
      <c r="H50" s="26"/>
      <c r="I50" s="26"/>
      <c r="J50" s="26"/>
      <c r="K50" s="26"/>
      <c r="L50" s="29" t="str">
        <f aca="false">IF(OR(F50="",G50="",H50="",I50="",J50="",K50=""),"",
CONCATENATE(
IF(AND(F50&gt;=8,F50&lt;=11,VALUE(LEFT(G50,FIND(". ",G50)-1))&gt;=6,VALUE(LEFT(G50,FIND(". ",G50)-1))&lt;=8,H50="Ja"),"A1 ",""),
IF(AND(F50&gt;=8,F50&lt;=11,VALUE(LEFT(G50,FIND(". ",G50)-1))&lt;=5,H50="Ja"),"A2 ",""),
IF(AND(F50&gt;=8,F50&lt;=11,VALUE(LEFT(G50,FIND(". ",G50)-1))&gt;=6,VALUE(LEFT(G50,FIND(". ",G50)-1))&lt;=8,I50="Ja"),"A3 ",""),
IF(AND(F50&gt;=8,F50&lt;=11,VALUE(LEFT(G50,FIND(". ",G50)-1))&lt;=5,I50="Ja"),"A4 ",""),
IF(AND(F50&gt;=8,F50&lt;=11,VALUE(LEFT(G50,FIND(". ",G50)-1))&lt;=8,J50="Ja"),"A5 ",""),
IF(AND(F50&gt;=12,F50&lt;=13,VALUE(LEFT(G50,FIND(". ",G50)-1))&gt;=6,VALUE(LEFT(G50,FIND(". ",G50)-1))&lt;=8,H50="Ja"),"B1 ",""),
IF(AND(F50&gt;=12,F50&lt;=13,VALUE(LEFT(G50,FIND(". ",G50)-1))&gt;=4,VALUE(LEFT(G50,FIND(". ",G50)-1))&lt;=5,H50="Ja"),"B2 ",""),
IF(AND(F50&gt;=12,F50&lt;=13,VALUE(LEFT(G50,FIND(". ",G50)-1))&lt;=3,H50="Ja"),"B3 ",""),
IF(AND(F50&gt;=12,F50&lt;=13,VALUE(LEFT(G50,FIND(". ",G50)-1))&gt;=6,VALUE(LEFT(G50,FIND(". ",G50)-1))&lt;=8,I50="Ja"),"B4 ",""),
IF(AND(F50&gt;=12,F50&lt;=13,VALUE(LEFT(G50,FIND(". ",G50)-1))&gt;=4,VALUE(LEFT(G50,FIND(". ",G50)-1))&lt;=5,I50="Ja"),"B5 ",""),
IF(AND(F50&gt;=12,F50&lt;=13,VALUE(LEFT(G50,FIND(". ",G50)-1))&lt;=3,I50="Ja"),"B6 ",""),
IF(AND(F50&gt;=12,F50&lt;=13,VALUE(LEFT(G50,FIND(". ",G50)-1))&lt;=8,J50="Ja"),"B7 ",""),
IF(AND(F50&gt;=14,F50&lt;=15,VALUE(LEFT(G50,FIND(". ",G50)-1))&gt;=6,VALUE(LEFT(G50,FIND(". ",G50)-1))&lt;=8,H50="Ja"),"C1 ",""),
IF(AND(F50&gt;=14,F50&lt;=15,VALUE(LEFT(G50,FIND(". ",G50)-1))&gt;=4,VALUE(LEFT(G50,FIND(". ",G50)-1))&lt;=5,H50="Ja"),"C2 ",""),
IF(AND(F50&gt;=14,F50&lt;=15,VALUE(LEFT(G50,FIND(". ",G50)-1))&lt;=3,H50="Ja"),"C3 ",""),
IF(AND(F50&gt;=14,F50&lt;=15,VALUE(LEFT(G50,FIND(". ",G50)-1))&gt;=6,VALUE(LEFT(G50,FIND(". ",G50)-1))&lt;=8,I50="Ja"),"C4 ",""),
IF(AND(F50&gt;=14,F50&lt;=15,VALUE(LEFT(G50,FIND(". ",G50)-1))&gt;=4,VALUE(LEFT(G50,FIND(". ",G50)-1))&lt;=5,I50="Ja"),"C5 ",""),
IF(AND(F50&gt;=14,F50&lt;=15,VALUE(LEFT(G50,FIND(". ",G50)-1))&lt;=3,I50="Ja"),"C6 ",""),
IF(AND(F50&gt;=14,F50&lt;=15,VALUE(LEFT(G50,FIND(". ",G50)-1))&lt;=8,J50="Ja"),"C7 ",""),
IF(AND(F50&gt;=16,F50&lt;=17,VALUE(LEFT(G50,FIND(". ",G50)-1))&gt;=6,VALUE(LEFT(G50,FIND(". ",G50)-1))&lt;=8,H50="Ja"),"D1 ",""),
IF(AND(F50&gt;=16,F50&lt;=17,VALUE(LEFT(G50,FIND(". ",G50)-1))&gt;=4,VALUE(LEFT(G50,FIND(". ",G50)-1))&lt;=5,H50="Ja"),"D2 ",""),
IF(AND(F50&gt;=16,F50&lt;=17,VALUE(LEFT(G50,FIND(". ",G50)-1))&lt;=3,H50="Ja"),"D3 ",""),
IF(AND(F50&gt;=16,F50&lt;=17,VALUE(LEFT(G50,FIND(". ",G50)-1))&gt;=6,VALUE(LEFT(G50,FIND(". ",G50)-1))&lt;=8,I50="Ja"),"D4 ",""),
IF(AND(F50&gt;=16,F50&lt;=17,VALUE(LEFT(G50,FIND(". ",G50)-1))&gt;=4,VALUE(LEFT(G50,FIND(". ",G50)-1))&lt;=5,I50="Ja"),"D5 ",""),
IF(AND(F50&gt;=16,F50&lt;=17,VALUE(LEFT(G50,FIND(". ",G50)-1))&lt;=3,I50="Ja"),"D6 ",""),
IF(AND(F50&gt;=16,F50&lt;=17,VALUE(LEFT(G50,FIND(". ",G50)-1))&lt;=8,J50="Ja"),"D7 ",""),
IF(AND(F50&gt;=16,F50&lt;=17,VALUE(LEFT(G50,FIND(". ",G50)-1))&lt;=3,K50="Ja"),"D8 ",""),
IF(AND(F50&gt;=18,VALUE(LEFT(G50,FIND(". ",G50)-1))&lt;=3,H50="Ja"),"E1 ",""),
IF(AND(F50&gt;=18,VALUE(LEFT(G50,FIND(". ",G50)-1))&lt;=3,I50="Ja"),"E2 ",""),
IF(AND(F50&gt;=18,VALUE(LEFT(G50,FIND(". ",G50)-1))&lt;=3,J50="Ja"),"E3 ",""),
IF(AND(F50&gt;=18,VALUE(LEFT(G50,FIND(". ",G50)-1))&lt;=3,K50="Ja"),"E4 ","")
))</f>
        <v/>
      </c>
      <c r="M50" s="30" t="str">
        <f aca="false">IF(OR(F50="",G50="",H50="",I50="",J50="",K50=""),"",
IF(F50&lt;8,"Mindestalter 8 Jahre!",
IF(AND(H50="Nein",I50="Nein",J50="Nein",K50="Nein"),"Keine Disziplin ausgewählt",
IF(AND(F50&gt;=18,VALUE(LEFT(G50,FIND(". ",G50)-1))&gt;3),"Erst ab 3. Kyu",
IF(AND(F50&lt;16,K50="Ja"),"Kumite-Team ab 16 Jahren!","")))))</f>
        <v/>
      </c>
    </row>
    <row r="51" customFormat="false" ht="12.8" hidden="false" customHeight="false" outlineLevel="0" collapsed="false">
      <c r="A51" s="24" t="n">
        <f aca="false">A50+1</f>
        <v>30</v>
      </c>
      <c r="B51" s="25"/>
      <c r="C51" s="26"/>
      <c r="D51" s="26"/>
      <c r="E51" s="27"/>
      <c r="F51" s="28" t="str">
        <f aca="false">IF(AND(DATEDIF(E51,$A$3,"y")&gt;0,DATEDIF(E51,$A$3,"y")&lt;119),DATEDIF(E51,$A$3,"y"),"")</f>
        <v/>
      </c>
      <c r="G51" s="26"/>
      <c r="H51" s="26"/>
      <c r="I51" s="26"/>
      <c r="J51" s="26"/>
      <c r="K51" s="26"/>
      <c r="L51" s="29" t="str">
        <f aca="false">IF(OR(F51="",G51="",H51="",I51="",J51="",K51=""),"",
CONCATENATE(
IF(AND(F51&gt;=8,F51&lt;=11,VALUE(LEFT(G51,FIND(". ",G51)-1))&gt;=6,VALUE(LEFT(G51,FIND(". ",G51)-1))&lt;=8,H51="Ja"),"A1 ",""),
IF(AND(F51&gt;=8,F51&lt;=11,VALUE(LEFT(G51,FIND(". ",G51)-1))&lt;=5,H51="Ja"),"A2 ",""),
IF(AND(F51&gt;=8,F51&lt;=11,VALUE(LEFT(G51,FIND(". ",G51)-1))&gt;=6,VALUE(LEFT(G51,FIND(". ",G51)-1))&lt;=8,I51="Ja"),"A3 ",""),
IF(AND(F51&gt;=8,F51&lt;=11,VALUE(LEFT(G51,FIND(". ",G51)-1))&lt;=5,I51="Ja"),"A4 ",""),
IF(AND(F51&gt;=8,F51&lt;=11,VALUE(LEFT(G51,FIND(". ",G51)-1))&lt;=8,J51="Ja"),"A5 ",""),
IF(AND(F51&gt;=12,F51&lt;=13,VALUE(LEFT(G51,FIND(". ",G51)-1))&gt;=6,VALUE(LEFT(G51,FIND(". ",G51)-1))&lt;=8,H51="Ja"),"B1 ",""),
IF(AND(F51&gt;=12,F51&lt;=13,VALUE(LEFT(G51,FIND(". ",G51)-1))&gt;=4,VALUE(LEFT(G51,FIND(". ",G51)-1))&lt;=5,H51="Ja"),"B2 ",""),
IF(AND(F51&gt;=12,F51&lt;=13,VALUE(LEFT(G51,FIND(". ",G51)-1))&lt;=3,H51="Ja"),"B3 ",""),
IF(AND(F51&gt;=12,F51&lt;=13,VALUE(LEFT(G51,FIND(". ",G51)-1))&gt;=6,VALUE(LEFT(G51,FIND(". ",G51)-1))&lt;=8,I51="Ja"),"B4 ",""),
IF(AND(F51&gt;=12,F51&lt;=13,VALUE(LEFT(G51,FIND(". ",G51)-1))&gt;=4,VALUE(LEFT(G51,FIND(". ",G51)-1))&lt;=5,I51="Ja"),"B5 ",""),
IF(AND(F51&gt;=12,F51&lt;=13,VALUE(LEFT(G51,FIND(". ",G51)-1))&lt;=3,I51="Ja"),"B6 ",""),
IF(AND(F51&gt;=12,F51&lt;=13,VALUE(LEFT(G51,FIND(". ",G51)-1))&lt;=8,J51="Ja"),"B7 ",""),
IF(AND(F51&gt;=14,F51&lt;=15,VALUE(LEFT(G51,FIND(". ",G51)-1))&gt;=6,VALUE(LEFT(G51,FIND(". ",G51)-1))&lt;=8,H51="Ja"),"C1 ",""),
IF(AND(F51&gt;=14,F51&lt;=15,VALUE(LEFT(G51,FIND(". ",G51)-1))&gt;=4,VALUE(LEFT(G51,FIND(". ",G51)-1))&lt;=5,H51="Ja"),"C2 ",""),
IF(AND(F51&gt;=14,F51&lt;=15,VALUE(LEFT(G51,FIND(". ",G51)-1))&lt;=3,H51="Ja"),"C3 ",""),
IF(AND(F51&gt;=14,F51&lt;=15,VALUE(LEFT(G51,FIND(". ",G51)-1))&gt;=6,VALUE(LEFT(G51,FIND(". ",G51)-1))&lt;=8,I51="Ja"),"C4 ",""),
IF(AND(F51&gt;=14,F51&lt;=15,VALUE(LEFT(G51,FIND(". ",G51)-1))&gt;=4,VALUE(LEFT(G51,FIND(". ",G51)-1))&lt;=5,I51="Ja"),"C5 ",""),
IF(AND(F51&gt;=14,F51&lt;=15,VALUE(LEFT(G51,FIND(". ",G51)-1))&lt;=3,I51="Ja"),"C6 ",""),
IF(AND(F51&gt;=14,F51&lt;=15,VALUE(LEFT(G51,FIND(". ",G51)-1))&lt;=8,J51="Ja"),"C7 ",""),
IF(AND(F51&gt;=16,F51&lt;=17,VALUE(LEFT(G51,FIND(". ",G51)-1))&gt;=6,VALUE(LEFT(G51,FIND(". ",G51)-1))&lt;=8,H51="Ja"),"D1 ",""),
IF(AND(F51&gt;=16,F51&lt;=17,VALUE(LEFT(G51,FIND(". ",G51)-1))&gt;=4,VALUE(LEFT(G51,FIND(". ",G51)-1))&lt;=5,H51="Ja"),"D2 ",""),
IF(AND(F51&gt;=16,F51&lt;=17,VALUE(LEFT(G51,FIND(". ",G51)-1))&lt;=3,H51="Ja"),"D3 ",""),
IF(AND(F51&gt;=16,F51&lt;=17,VALUE(LEFT(G51,FIND(". ",G51)-1))&gt;=6,VALUE(LEFT(G51,FIND(". ",G51)-1))&lt;=8,I51="Ja"),"D4 ",""),
IF(AND(F51&gt;=16,F51&lt;=17,VALUE(LEFT(G51,FIND(". ",G51)-1))&gt;=4,VALUE(LEFT(G51,FIND(". ",G51)-1))&lt;=5,I51="Ja"),"D5 ",""),
IF(AND(F51&gt;=16,F51&lt;=17,VALUE(LEFT(G51,FIND(". ",G51)-1))&lt;=3,I51="Ja"),"D6 ",""),
IF(AND(F51&gt;=16,F51&lt;=17,VALUE(LEFT(G51,FIND(". ",G51)-1))&lt;=8,J51="Ja"),"D7 ",""),
IF(AND(F51&gt;=16,F51&lt;=17,VALUE(LEFT(G51,FIND(". ",G51)-1))&lt;=3,K51="Ja"),"D8 ",""),
IF(AND(F51&gt;=18,VALUE(LEFT(G51,FIND(". ",G51)-1))&lt;=3,H51="Ja"),"E1 ",""),
IF(AND(F51&gt;=18,VALUE(LEFT(G51,FIND(". ",G51)-1))&lt;=3,I51="Ja"),"E2 ",""),
IF(AND(F51&gt;=18,VALUE(LEFT(G51,FIND(". ",G51)-1))&lt;=3,J51="Ja"),"E3 ",""),
IF(AND(F51&gt;=18,VALUE(LEFT(G51,FIND(". ",G51)-1))&lt;=3,K51="Ja"),"E4 ","")
))</f>
        <v/>
      </c>
      <c r="M51" s="30" t="str">
        <f aca="false">IF(OR(F51="",G51="",H51="",I51="",J51="",K51=""),"",
IF(F51&lt;8,"Mindestalter 8 Jahre!",
IF(AND(H51="Nein",I51="Nein",J51="Nein",K51="Nein"),"Keine Disziplin ausgewählt",
IF(AND(F51&gt;=18,VALUE(LEFT(G51,FIND(". ",G51)-1))&gt;3),"Erst ab 3. Kyu",
IF(AND(F51&lt;16,K51="Ja"),"Kumite-Team ab 16 Jahren!","")))))</f>
        <v/>
      </c>
    </row>
    <row r="52" customFormat="false" ht="12.8" hidden="false" customHeight="false" outlineLevel="0" collapsed="false">
      <c r="A52" s="24" t="n">
        <f aca="false">A51+1</f>
        <v>31</v>
      </c>
      <c r="B52" s="25"/>
      <c r="C52" s="26"/>
      <c r="D52" s="26"/>
      <c r="E52" s="27"/>
      <c r="F52" s="28" t="str">
        <f aca="false">IF(AND(DATEDIF(E52,$A$3,"y")&gt;0,DATEDIF(E52,$A$3,"y")&lt;119),DATEDIF(E52,$A$3,"y"),"")</f>
        <v/>
      </c>
      <c r="G52" s="26"/>
      <c r="H52" s="26"/>
      <c r="I52" s="26"/>
      <c r="J52" s="26"/>
      <c r="K52" s="26"/>
      <c r="L52" s="29" t="str">
        <f aca="false">IF(OR(F52="",G52="",H52="",I52="",J52="",K52=""),"",
CONCATENATE(
IF(AND(F52&gt;=8,F52&lt;=11,VALUE(LEFT(G52,FIND(". ",G52)-1))&gt;=6,VALUE(LEFT(G52,FIND(". ",G52)-1))&lt;=8,H52="Ja"),"A1 ",""),
IF(AND(F52&gt;=8,F52&lt;=11,VALUE(LEFT(G52,FIND(". ",G52)-1))&lt;=5,H52="Ja"),"A2 ",""),
IF(AND(F52&gt;=8,F52&lt;=11,VALUE(LEFT(G52,FIND(". ",G52)-1))&gt;=6,VALUE(LEFT(G52,FIND(". ",G52)-1))&lt;=8,I52="Ja"),"A3 ",""),
IF(AND(F52&gt;=8,F52&lt;=11,VALUE(LEFT(G52,FIND(". ",G52)-1))&lt;=5,I52="Ja"),"A4 ",""),
IF(AND(F52&gt;=8,F52&lt;=11,VALUE(LEFT(G52,FIND(". ",G52)-1))&lt;=8,J52="Ja"),"A5 ",""),
IF(AND(F52&gt;=12,F52&lt;=13,VALUE(LEFT(G52,FIND(". ",G52)-1))&gt;=6,VALUE(LEFT(G52,FIND(". ",G52)-1))&lt;=8,H52="Ja"),"B1 ",""),
IF(AND(F52&gt;=12,F52&lt;=13,VALUE(LEFT(G52,FIND(". ",G52)-1))&gt;=4,VALUE(LEFT(G52,FIND(". ",G52)-1))&lt;=5,H52="Ja"),"B2 ",""),
IF(AND(F52&gt;=12,F52&lt;=13,VALUE(LEFT(G52,FIND(". ",G52)-1))&lt;=3,H52="Ja"),"B3 ",""),
IF(AND(F52&gt;=12,F52&lt;=13,VALUE(LEFT(G52,FIND(". ",G52)-1))&gt;=6,VALUE(LEFT(G52,FIND(". ",G52)-1))&lt;=8,I52="Ja"),"B4 ",""),
IF(AND(F52&gt;=12,F52&lt;=13,VALUE(LEFT(G52,FIND(". ",G52)-1))&gt;=4,VALUE(LEFT(G52,FIND(". ",G52)-1))&lt;=5,I52="Ja"),"B5 ",""),
IF(AND(F52&gt;=12,F52&lt;=13,VALUE(LEFT(G52,FIND(". ",G52)-1))&lt;=3,I52="Ja"),"B6 ",""),
IF(AND(F52&gt;=12,F52&lt;=13,VALUE(LEFT(G52,FIND(". ",G52)-1))&lt;=8,J52="Ja"),"B7 ",""),
IF(AND(F52&gt;=14,F52&lt;=15,VALUE(LEFT(G52,FIND(". ",G52)-1))&gt;=6,VALUE(LEFT(G52,FIND(". ",G52)-1))&lt;=8,H52="Ja"),"C1 ",""),
IF(AND(F52&gt;=14,F52&lt;=15,VALUE(LEFT(G52,FIND(". ",G52)-1))&gt;=4,VALUE(LEFT(G52,FIND(". ",G52)-1))&lt;=5,H52="Ja"),"C2 ",""),
IF(AND(F52&gt;=14,F52&lt;=15,VALUE(LEFT(G52,FIND(". ",G52)-1))&lt;=3,H52="Ja"),"C3 ",""),
IF(AND(F52&gt;=14,F52&lt;=15,VALUE(LEFT(G52,FIND(". ",G52)-1))&gt;=6,VALUE(LEFT(G52,FIND(". ",G52)-1))&lt;=8,I52="Ja"),"C4 ",""),
IF(AND(F52&gt;=14,F52&lt;=15,VALUE(LEFT(G52,FIND(". ",G52)-1))&gt;=4,VALUE(LEFT(G52,FIND(". ",G52)-1))&lt;=5,I52="Ja"),"C5 ",""),
IF(AND(F52&gt;=14,F52&lt;=15,VALUE(LEFT(G52,FIND(". ",G52)-1))&lt;=3,I52="Ja"),"C6 ",""),
IF(AND(F52&gt;=14,F52&lt;=15,VALUE(LEFT(G52,FIND(". ",G52)-1))&lt;=8,J52="Ja"),"C7 ",""),
IF(AND(F52&gt;=16,F52&lt;=17,VALUE(LEFT(G52,FIND(". ",G52)-1))&gt;=6,VALUE(LEFT(G52,FIND(". ",G52)-1))&lt;=8,H52="Ja"),"D1 ",""),
IF(AND(F52&gt;=16,F52&lt;=17,VALUE(LEFT(G52,FIND(". ",G52)-1))&gt;=4,VALUE(LEFT(G52,FIND(". ",G52)-1))&lt;=5,H52="Ja"),"D2 ",""),
IF(AND(F52&gt;=16,F52&lt;=17,VALUE(LEFT(G52,FIND(". ",G52)-1))&lt;=3,H52="Ja"),"D3 ",""),
IF(AND(F52&gt;=16,F52&lt;=17,VALUE(LEFT(G52,FIND(". ",G52)-1))&gt;=6,VALUE(LEFT(G52,FIND(". ",G52)-1))&lt;=8,I52="Ja"),"D4 ",""),
IF(AND(F52&gt;=16,F52&lt;=17,VALUE(LEFT(G52,FIND(". ",G52)-1))&gt;=4,VALUE(LEFT(G52,FIND(". ",G52)-1))&lt;=5,I52="Ja"),"D5 ",""),
IF(AND(F52&gt;=16,F52&lt;=17,VALUE(LEFT(G52,FIND(". ",G52)-1))&lt;=3,I52="Ja"),"D6 ",""),
IF(AND(F52&gt;=16,F52&lt;=17,VALUE(LEFT(G52,FIND(". ",G52)-1))&lt;=8,J52="Ja"),"D7 ",""),
IF(AND(F52&gt;=16,F52&lt;=17,VALUE(LEFT(G52,FIND(". ",G52)-1))&lt;=3,K52="Ja"),"D8 ",""),
IF(AND(F52&gt;=18,VALUE(LEFT(G52,FIND(". ",G52)-1))&lt;=3,H52="Ja"),"E1 ",""),
IF(AND(F52&gt;=18,VALUE(LEFT(G52,FIND(". ",G52)-1))&lt;=3,I52="Ja"),"E2 ",""),
IF(AND(F52&gt;=18,VALUE(LEFT(G52,FIND(". ",G52)-1))&lt;=3,J52="Ja"),"E3 ",""),
IF(AND(F52&gt;=18,VALUE(LEFT(G52,FIND(". ",G52)-1))&lt;=3,K52="Ja"),"E4 ","")
))</f>
        <v/>
      </c>
      <c r="M52" s="30" t="str">
        <f aca="false">IF(OR(F52="",G52="",H52="",I52="",J52="",K52=""),"",
IF(F52&lt;8,"Mindestalter 8 Jahre!",
IF(AND(H52="Nein",I52="Nein",J52="Nein",K52="Nein"),"Keine Disziplin ausgewählt",
IF(AND(F52&gt;=18,VALUE(LEFT(G52,FIND(". ",G52)-1))&gt;3),"Erst ab 3. Kyu",
IF(AND(F52&lt;16,K52="Ja"),"Kumite-Team ab 16 Jahren!","")))))</f>
        <v/>
      </c>
    </row>
    <row r="53" customFormat="false" ht="12.8" hidden="false" customHeight="false" outlineLevel="0" collapsed="false">
      <c r="A53" s="24" t="n">
        <f aca="false">A52+1</f>
        <v>32</v>
      </c>
      <c r="B53" s="25"/>
      <c r="C53" s="26"/>
      <c r="D53" s="26"/>
      <c r="E53" s="27"/>
      <c r="F53" s="28" t="str">
        <f aca="false">IF(AND(DATEDIF(E53,$A$3,"y")&gt;0,DATEDIF(E53,$A$3,"y")&lt;119),DATEDIF(E53,$A$3,"y"),"")</f>
        <v/>
      </c>
      <c r="G53" s="26"/>
      <c r="H53" s="26"/>
      <c r="I53" s="26"/>
      <c r="J53" s="26"/>
      <c r="K53" s="26"/>
      <c r="L53" s="29" t="str">
        <f aca="false">IF(OR(F53="",G53="",H53="",I53="",J53="",K53=""),"",
CONCATENATE(
IF(AND(F53&gt;=8,F53&lt;=11,VALUE(LEFT(G53,FIND(". ",G53)-1))&gt;=6,VALUE(LEFT(G53,FIND(". ",G53)-1))&lt;=8,H53="Ja"),"A1 ",""),
IF(AND(F53&gt;=8,F53&lt;=11,VALUE(LEFT(G53,FIND(". ",G53)-1))&lt;=5,H53="Ja"),"A2 ",""),
IF(AND(F53&gt;=8,F53&lt;=11,VALUE(LEFT(G53,FIND(". ",G53)-1))&gt;=6,VALUE(LEFT(G53,FIND(". ",G53)-1))&lt;=8,I53="Ja"),"A3 ",""),
IF(AND(F53&gt;=8,F53&lt;=11,VALUE(LEFT(G53,FIND(". ",G53)-1))&lt;=5,I53="Ja"),"A4 ",""),
IF(AND(F53&gt;=8,F53&lt;=11,VALUE(LEFT(G53,FIND(". ",G53)-1))&lt;=8,J53="Ja"),"A5 ",""),
IF(AND(F53&gt;=12,F53&lt;=13,VALUE(LEFT(G53,FIND(". ",G53)-1))&gt;=6,VALUE(LEFT(G53,FIND(". ",G53)-1))&lt;=8,H53="Ja"),"B1 ",""),
IF(AND(F53&gt;=12,F53&lt;=13,VALUE(LEFT(G53,FIND(". ",G53)-1))&gt;=4,VALUE(LEFT(G53,FIND(". ",G53)-1))&lt;=5,H53="Ja"),"B2 ",""),
IF(AND(F53&gt;=12,F53&lt;=13,VALUE(LEFT(G53,FIND(". ",G53)-1))&lt;=3,H53="Ja"),"B3 ",""),
IF(AND(F53&gt;=12,F53&lt;=13,VALUE(LEFT(G53,FIND(". ",G53)-1))&gt;=6,VALUE(LEFT(G53,FIND(". ",G53)-1))&lt;=8,I53="Ja"),"B4 ",""),
IF(AND(F53&gt;=12,F53&lt;=13,VALUE(LEFT(G53,FIND(". ",G53)-1))&gt;=4,VALUE(LEFT(G53,FIND(". ",G53)-1))&lt;=5,I53="Ja"),"B5 ",""),
IF(AND(F53&gt;=12,F53&lt;=13,VALUE(LEFT(G53,FIND(". ",G53)-1))&lt;=3,I53="Ja"),"B6 ",""),
IF(AND(F53&gt;=12,F53&lt;=13,VALUE(LEFT(G53,FIND(". ",G53)-1))&lt;=8,J53="Ja"),"B7 ",""),
IF(AND(F53&gt;=14,F53&lt;=15,VALUE(LEFT(G53,FIND(". ",G53)-1))&gt;=6,VALUE(LEFT(G53,FIND(". ",G53)-1))&lt;=8,H53="Ja"),"C1 ",""),
IF(AND(F53&gt;=14,F53&lt;=15,VALUE(LEFT(G53,FIND(". ",G53)-1))&gt;=4,VALUE(LEFT(G53,FIND(". ",G53)-1))&lt;=5,H53="Ja"),"C2 ",""),
IF(AND(F53&gt;=14,F53&lt;=15,VALUE(LEFT(G53,FIND(". ",G53)-1))&lt;=3,H53="Ja"),"C3 ",""),
IF(AND(F53&gt;=14,F53&lt;=15,VALUE(LEFT(G53,FIND(". ",G53)-1))&gt;=6,VALUE(LEFT(G53,FIND(". ",G53)-1))&lt;=8,I53="Ja"),"C4 ",""),
IF(AND(F53&gt;=14,F53&lt;=15,VALUE(LEFT(G53,FIND(". ",G53)-1))&gt;=4,VALUE(LEFT(G53,FIND(". ",G53)-1))&lt;=5,I53="Ja"),"C5 ",""),
IF(AND(F53&gt;=14,F53&lt;=15,VALUE(LEFT(G53,FIND(". ",G53)-1))&lt;=3,I53="Ja"),"C6 ",""),
IF(AND(F53&gt;=14,F53&lt;=15,VALUE(LEFT(G53,FIND(". ",G53)-1))&lt;=8,J53="Ja"),"C7 ",""),
IF(AND(F53&gt;=16,F53&lt;=17,VALUE(LEFT(G53,FIND(". ",G53)-1))&gt;=6,VALUE(LEFT(G53,FIND(". ",G53)-1))&lt;=8,H53="Ja"),"D1 ",""),
IF(AND(F53&gt;=16,F53&lt;=17,VALUE(LEFT(G53,FIND(". ",G53)-1))&gt;=4,VALUE(LEFT(G53,FIND(". ",G53)-1))&lt;=5,H53="Ja"),"D2 ",""),
IF(AND(F53&gt;=16,F53&lt;=17,VALUE(LEFT(G53,FIND(". ",G53)-1))&lt;=3,H53="Ja"),"D3 ",""),
IF(AND(F53&gt;=16,F53&lt;=17,VALUE(LEFT(G53,FIND(". ",G53)-1))&gt;=6,VALUE(LEFT(G53,FIND(". ",G53)-1))&lt;=8,I53="Ja"),"D4 ",""),
IF(AND(F53&gt;=16,F53&lt;=17,VALUE(LEFT(G53,FIND(". ",G53)-1))&gt;=4,VALUE(LEFT(G53,FIND(". ",G53)-1))&lt;=5,I53="Ja"),"D5 ",""),
IF(AND(F53&gt;=16,F53&lt;=17,VALUE(LEFT(G53,FIND(". ",G53)-1))&lt;=3,I53="Ja"),"D6 ",""),
IF(AND(F53&gt;=16,F53&lt;=17,VALUE(LEFT(G53,FIND(". ",G53)-1))&lt;=8,J53="Ja"),"D7 ",""),
IF(AND(F53&gt;=16,F53&lt;=17,VALUE(LEFT(G53,FIND(". ",G53)-1))&lt;=3,K53="Ja"),"D8 ",""),
IF(AND(F53&gt;=18,VALUE(LEFT(G53,FIND(". ",G53)-1))&lt;=3,H53="Ja"),"E1 ",""),
IF(AND(F53&gt;=18,VALUE(LEFT(G53,FIND(". ",G53)-1))&lt;=3,I53="Ja"),"E2 ",""),
IF(AND(F53&gt;=18,VALUE(LEFT(G53,FIND(". ",G53)-1))&lt;=3,J53="Ja"),"E3 ",""),
IF(AND(F53&gt;=18,VALUE(LEFT(G53,FIND(". ",G53)-1))&lt;=3,K53="Ja"),"E4 ","")
))</f>
        <v/>
      </c>
      <c r="M53" s="30" t="str">
        <f aca="false">IF(OR(F53="",G53="",H53="",I53="",J53="",K53=""),"",
IF(F53&lt;8,"Mindestalter 8 Jahre!",
IF(AND(H53="Nein",I53="Nein",J53="Nein",K53="Nein"),"Keine Disziplin ausgewählt",
IF(AND(F53&gt;=18,VALUE(LEFT(G53,FIND(". ",G53)-1))&gt;3),"Erst ab 3. Kyu",
IF(AND(F53&lt;16,K53="Ja"),"Kumite-Team ab 16 Jahren!","")))))</f>
        <v/>
      </c>
    </row>
    <row r="54" customFormat="false" ht="12.8" hidden="false" customHeight="false" outlineLevel="0" collapsed="false">
      <c r="A54" s="24" t="n">
        <f aca="false">A53+1</f>
        <v>33</v>
      </c>
      <c r="B54" s="25"/>
      <c r="C54" s="26"/>
      <c r="D54" s="26"/>
      <c r="E54" s="27"/>
      <c r="F54" s="28" t="str">
        <f aca="false">IF(AND(DATEDIF(E54,$A$3,"y")&gt;0,DATEDIF(E54,$A$3,"y")&lt;119),DATEDIF(E54,$A$3,"y"),"")</f>
        <v/>
      </c>
      <c r="G54" s="26"/>
      <c r="H54" s="26"/>
      <c r="I54" s="26"/>
      <c r="J54" s="26"/>
      <c r="K54" s="26"/>
      <c r="L54" s="29" t="str">
        <f aca="false">IF(OR(F54="",G54="",H54="",I54="",J54="",K54=""),"",
CONCATENATE(
IF(AND(F54&gt;=8,F54&lt;=11,VALUE(LEFT(G54,FIND(". ",G54)-1))&gt;=6,VALUE(LEFT(G54,FIND(". ",G54)-1))&lt;=8,H54="Ja"),"A1 ",""),
IF(AND(F54&gt;=8,F54&lt;=11,VALUE(LEFT(G54,FIND(". ",G54)-1))&lt;=5,H54="Ja"),"A2 ",""),
IF(AND(F54&gt;=8,F54&lt;=11,VALUE(LEFT(G54,FIND(". ",G54)-1))&gt;=6,VALUE(LEFT(G54,FIND(". ",G54)-1))&lt;=8,I54="Ja"),"A3 ",""),
IF(AND(F54&gt;=8,F54&lt;=11,VALUE(LEFT(G54,FIND(". ",G54)-1))&lt;=5,I54="Ja"),"A4 ",""),
IF(AND(F54&gt;=8,F54&lt;=11,VALUE(LEFT(G54,FIND(". ",G54)-1))&lt;=8,J54="Ja"),"A5 ",""),
IF(AND(F54&gt;=12,F54&lt;=13,VALUE(LEFT(G54,FIND(". ",G54)-1))&gt;=6,VALUE(LEFT(G54,FIND(". ",G54)-1))&lt;=8,H54="Ja"),"B1 ",""),
IF(AND(F54&gt;=12,F54&lt;=13,VALUE(LEFT(G54,FIND(". ",G54)-1))&gt;=4,VALUE(LEFT(G54,FIND(". ",G54)-1))&lt;=5,H54="Ja"),"B2 ",""),
IF(AND(F54&gt;=12,F54&lt;=13,VALUE(LEFT(G54,FIND(". ",G54)-1))&lt;=3,H54="Ja"),"B3 ",""),
IF(AND(F54&gt;=12,F54&lt;=13,VALUE(LEFT(G54,FIND(". ",G54)-1))&gt;=6,VALUE(LEFT(G54,FIND(". ",G54)-1))&lt;=8,I54="Ja"),"B4 ",""),
IF(AND(F54&gt;=12,F54&lt;=13,VALUE(LEFT(G54,FIND(". ",G54)-1))&gt;=4,VALUE(LEFT(G54,FIND(". ",G54)-1))&lt;=5,I54="Ja"),"B5 ",""),
IF(AND(F54&gt;=12,F54&lt;=13,VALUE(LEFT(G54,FIND(". ",G54)-1))&lt;=3,I54="Ja"),"B6 ",""),
IF(AND(F54&gt;=12,F54&lt;=13,VALUE(LEFT(G54,FIND(". ",G54)-1))&lt;=8,J54="Ja"),"B7 ",""),
IF(AND(F54&gt;=14,F54&lt;=15,VALUE(LEFT(G54,FIND(". ",G54)-1))&gt;=6,VALUE(LEFT(G54,FIND(". ",G54)-1))&lt;=8,H54="Ja"),"C1 ",""),
IF(AND(F54&gt;=14,F54&lt;=15,VALUE(LEFT(G54,FIND(". ",G54)-1))&gt;=4,VALUE(LEFT(G54,FIND(". ",G54)-1))&lt;=5,H54="Ja"),"C2 ",""),
IF(AND(F54&gt;=14,F54&lt;=15,VALUE(LEFT(G54,FIND(". ",G54)-1))&lt;=3,H54="Ja"),"C3 ",""),
IF(AND(F54&gt;=14,F54&lt;=15,VALUE(LEFT(G54,FIND(". ",G54)-1))&gt;=6,VALUE(LEFT(G54,FIND(". ",G54)-1))&lt;=8,I54="Ja"),"C4 ",""),
IF(AND(F54&gt;=14,F54&lt;=15,VALUE(LEFT(G54,FIND(". ",G54)-1))&gt;=4,VALUE(LEFT(G54,FIND(". ",G54)-1))&lt;=5,I54="Ja"),"C5 ",""),
IF(AND(F54&gt;=14,F54&lt;=15,VALUE(LEFT(G54,FIND(". ",G54)-1))&lt;=3,I54="Ja"),"C6 ",""),
IF(AND(F54&gt;=14,F54&lt;=15,VALUE(LEFT(G54,FIND(". ",G54)-1))&lt;=8,J54="Ja"),"C7 ",""),
IF(AND(F54&gt;=16,F54&lt;=17,VALUE(LEFT(G54,FIND(". ",G54)-1))&gt;=6,VALUE(LEFT(G54,FIND(". ",G54)-1))&lt;=8,H54="Ja"),"D1 ",""),
IF(AND(F54&gt;=16,F54&lt;=17,VALUE(LEFT(G54,FIND(". ",G54)-1))&gt;=4,VALUE(LEFT(G54,FIND(". ",G54)-1))&lt;=5,H54="Ja"),"D2 ",""),
IF(AND(F54&gt;=16,F54&lt;=17,VALUE(LEFT(G54,FIND(". ",G54)-1))&lt;=3,H54="Ja"),"D3 ",""),
IF(AND(F54&gt;=16,F54&lt;=17,VALUE(LEFT(G54,FIND(". ",G54)-1))&gt;=6,VALUE(LEFT(G54,FIND(". ",G54)-1))&lt;=8,I54="Ja"),"D4 ",""),
IF(AND(F54&gt;=16,F54&lt;=17,VALUE(LEFT(G54,FIND(". ",G54)-1))&gt;=4,VALUE(LEFT(G54,FIND(". ",G54)-1))&lt;=5,I54="Ja"),"D5 ",""),
IF(AND(F54&gt;=16,F54&lt;=17,VALUE(LEFT(G54,FIND(". ",G54)-1))&lt;=3,I54="Ja"),"D6 ",""),
IF(AND(F54&gt;=16,F54&lt;=17,VALUE(LEFT(G54,FIND(". ",G54)-1))&lt;=8,J54="Ja"),"D7 ",""),
IF(AND(F54&gt;=16,F54&lt;=17,VALUE(LEFT(G54,FIND(". ",G54)-1))&lt;=3,K54="Ja"),"D8 ",""),
IF(AND(F54&gt;=18,VALUE(LEFT(G54,FIND(". ",G54)-1))&lt;=3,H54="Ja"),"E1 ",""),
IF(AND(F54&gt;=18,VALUE(LEFT(G54,FIND(". ",G54)-1))&lt;=3,I54="Ja"),"E2 ",""),
IF(AND(F54&gt;=18,VALUE(LEFT(G54,FIND(". ",G54)-1))&lt;=3,J54="Ja"),"E3 ",""),
IF(AND(F54&gt;=18,VALUE(LEFT(G54,FIND(". ",G54)-1))&lt;=3,K54="Ja"),"E4 ","")
))</f>
        <v/>
      </c>
      <c r="M54" s="30" t="str">
        <f aca="false">IF(OR(F54="",G54="",H54="",I54="",J54="",K54=""),"",
IF(F54&lt;8,"Mindestalter 8 Jahre!",
IF(AND(H54="Nein",I54="Nein",J54="Nein",K54="Nein"),"Keine Disziplin ausgewählt",
IF(AND(F54&gt;=18,VALUE(LEFT(G54,FIND(". ",G54)-1))&gt;3),"Erst ab 3. Kyu",
IF(AND(F54&lt;16,K54="Ja"),"Kumite-Team ab 16 Jahren!","")))))</f>
        <v/>
      </c>
    </row>
    <row r="55" customFormat="false" ht="12.8" hidden="false" customHeight="false" outlineLevel="0" collapsed="false">
      <c r="A55" s="24" t="n">
        <f aca="false">A54+1</f>
        <v>34</v>
      </c>
      <c r="B55" s="25"/>
      <c r="C55" s="26"/>
      <c r="D55" s="26"/>
      <c r="E55" s="27"/>
      <c r="F55" s="28" t="str">
        <f aca="false">IF(AND(DATEDIF(E55,$A$3,"y")&gt;0,DATEDIF(E55,$A$3,"y")&lt;119),DATEDIF(E55,$A$3,"y"),"")</f>
        <v/>
      </c>
      <c r="G55" s="26"/>
      <c r="H55" s="26"/>
      <c r="I55" s="26"/>
      <c r="J55" s="26"/>
      <c r="K55" s="26"/>
      <c r="L55" s="29" t="str">
        <f aca="false">IF(OR(F55="",G55="",H55="",I55="",J55="",K55=""),"",
CONCATENATE(
IF(AND(F55&gt;=8,F55&lt;=11,VALUE(LEFT(G55,FIND(". ",G55)-1))&gt;=6,VALUE(LEFT(G55,FIND(". ",G55)-1))&lt;=8,H55="Ja"),"A1 ",""),
IF(AND(F55&gt;=8,F55&lt;=11,VALUE(LEFT(G55,FIND(". ",G55)-1))&lt;=5,H55="Ja"),"A2 ",""),
IF(AND(F55&gt;=8,F55&lt;=11,VALUE(LEFT(G55,FIND(". ",G55)-1))&gt;=6,VALUE(LEFT(G55,FIND(". ",G55)-1))&lt;=8,I55="Ja"),"A3 ",""),
IF(AND(F55&gt;=8,F55&lt;=11,VALUE(LEFT(G55,FIND(". ",G55)-1))&lt;=5,I55="Ja"),"A4 ",""),
IF(AND(F55&gt;=8,F55&lt;=11,VALUE(LEFT(G55,FIND(". ",G55)-1))&lt;=8,J55="Ja"),"A5 ",""),
IF(AND(F55&gt;=12,F55&lt;=13,VALUE(LEFT(G55,FIND(". ",G55)-1))&gt;=6,VALUE(LEFT(G55,FIND(". ",G55)-1))&lt;=8,H55="Ja"),"B1 ",""),
IF(AND(F55&gt;=12,F55&lt;=13,VALUE(LEFT(G55,FIND(". ",G55)-1))&gt;=4,VALUE(LEFT(G55,FIND(". ",G55)-1))&lt;=5,H55="Ja"),"B2 ",""),
IF(AND(F55&gt;=12,F55&lt;=13,VALUE(LEFT(G55,FIND(". ",G55)-1))&lt;=3,H55="Ja"),"B3 ",""),
IF(AND(F55&gt;=12,F55&lt;=13,VALUE(LEFT(G55,FIND(". ",G55)-1))&gt;=6,VALUE(LEFT(G55,FIND(". ",G55)-1))&lt;=8,I55="Ja"),"B4 ",""),
IF(AND(F55&gt;=12,F55&lt;=13,VALUE(LEFT(G55,FIND(". ",G55)-1))&gt;=4,VALUE(LEFT(G55,FIND(". ",G55)-1))&lt;=5,I55="Ja"),"B5 ",""),
IF(AND(F55&gt;=12,F55&lt;=13,VALUE(LEFT(G55,FIND(". ",G55)-1))&lt;=3,I55="Ja"),"B6 ",""),
IF(AND(F55&gt;=12,F55&lt;=13,VALUE(LEFT(G55,FIND(". ",G55)-1))&lt;=8,J55="Ja"),"B7 ",""),
IF(AND(F55&gt;=14,F55&lt;=15,VALUE(LEFT(G55,FIND(". ",G55)-1))&gt;=6,VALUE(LEFT(G55,FIND(". ",G55)-1))&lt;=8,H55="Ja"),"C1 ",""),
IF(AND(F55&gt;=14,F55&lt;=15,VALUE(LEFT(G55,FIND(". ",G55)-1))&gt;=4,VALUE(LEFT(G55,FIND(". ",G55)-1))&lt;=5,H55="Ja"),"C2 ",""),
IF(AND(F55&gt;=14,F55&lt;=15,VALUE(LEFT(G55,FIND(". ",G55)-1))&lt;=3,H55="Ja"),"C3 ",""),
IF(AND(F55&gt;=14,F55&lt;=15,VALUE(LEFT(G55,FIND(". ",G55)-1))&gt;=6,VALUE(LEFT(G55,FIND(". ",G55)-1))&lt;=8,I55="Ja"),"C4 ",""),
IF(AND(F55&gt;=14,F55&lt;=15,VALUE(LEFT(G55,FIND(". ",G55)-1))&gt;=4,VALUE(LEFT(G55,FIND(". ",G55)-1))&lt;=5,I55="Ja"),"C5 ",""),
IF(AND(F55&gt;=14,F55&lt;=15,VALUE(LEFT(G55,FIND(". ",G55)-1))&lt;=3,I55="Ja"),"C6 ",""),
IF(AND(F55&gt;=14,F55&lt;=15,VALUE(LEFT(G55,FIND(". ",G55)-1))&lt;=8,J55="Ja"),"C7 ",""),
IF(AND(F55&gt;=16,F55&lt;=17,VALUE(LEFT(G55,FIND(". ",G55)-1))&gt;=6,VALUE(LEFT(G55,FIND(". ",G55)-1))&lt;=8,H55="Ja"),"D1 ",""),
IF(AND(F55&gt;=16,F55&lt;=17,VALUE(LEFT(G55,FIND(". ",G55)-1))&gt;=4,VALUE(LEFT(G55,FIND(". ",G55)-1))&lt;=5,H55="Ja"),"D2 ",""),
IF(AND(F55&gt;=16,F55&lt;=17,VALUE(LEFT(G55,FIND(". ",G55)-1))&lt;=3,H55="Ja"),"D3 ",""),
IF(AND(F55&gt;=16,F55&lt;=17,VALUE(LEFT(G55,FIND(". ",G55)-1))&gt;=6,VALUE(LEFT(G55,FIND(". ",G55)-1))&lt;=8,I55="Ja"),"D4 ",""),
IF(AND(F55&gt;=16,F55&lt;=17,VALUE(LEFT(G55,FIND(". ",G55)-1))&gt;=4,VALUE(LEFT(G55,FIND(". ",G55)-1))&lt;=5,I55="Ja"),"D5 ",""),
IF(AND(F55&gt;=16,F55&lt;=17,VALUE(LEFT(G55,FIND(". ",G55)-1))&lt;=3,I55="Ja"),"D6 ",""),
IF(AND(F55&gt;=16,F55&lt;=17,VALUE(LEFT(G55,FIND(". ",G55)-1))&lt;=8,J55="Ja"),"D7 ",""),
IF(AND(F55&gt;=16,F55&lt;=17,VALUE(LEFT(G55,FIND(". ",G55)-1))&lt;=3,K55="Ja"),"D8 ",""),
IF(AND(F55&gt;=18,VALUE(LEFT(G55,FIND(". ",G55)-1))&lt;=3,H55="Ja"),"E1 ",""),
IF(AND(F55&gt;=18,VALUE(LEFT(G55,FIND(". ",G55)-1))&lt;=3,I55="Ja"),"E2 ",""),
IF(AND(F55&gt;=18,VALUE(LEFT(G55,FIND(". ",G55)-1))&lt;=3,J55="Ja"),"E3 ",""),
IF(AND(F55&gt;=18,VALUE(LEFT(G55,FIND(". ",G55)-1))&lt;=3,K55="Ja"),"E4 ","")
))</f>
        <v/>
      </c>
      <c r="M55" s="30" t="str">
        <f aca="false">IF(OR(F55="",G55="",H55="",I55="",J55="",K55=""),"",
IF(F55&lt;8,"Mindestalter 8 Jahre!",
IF(AND(H55="Nein",I55="Nein",J55="Nein",K55="Nein"),"Keine Disziplin ausgewählt",
IF(AND(F55&gt;=18,VALUE(LEFT(G55,FIND(". ",G55)-1))&gt;3),"Erst ab 3. Kyu",
IF(AND(F55&lt;16,K55="Ja"),"Kumite-Team ab 16 Jahren!","")))))</f>
        <v/>
      </c>
    </row>
    <row r="56" customFormat="false" ht="12.8" hidden="false" customHeight="false" outlineLevel="0" collapsed="false">
      <c r="A56" s="24" t="n">
        <f aca="false">A55+1</f>
        <v>35</v>
      </c>
      <c r="B56" s="25"/>
      <c r="C56" s="26"/>
      <c r="D56" s="26"/>
      <c r="E56" s="27"/>
      <c r="F56" s="28" t="str">
        <f aca="false">IF(AND(DATEDIF(E56,$A$3,"y")&gt;0,DATEDIF(E56,$A$3,"y")&lt;119),DATEDIF(E56,$A$3,"y"),"")</f>
        <v/>
      </c>
      <c r="G56" s="26"/>
      <c r="H56" s="26"/>
      <c r="I56" s="26"/>
      <c r="J56" s="26"/>
      <c r="K56" s="26"/>
      <c r="L56" s="29" t="str">
        <f aca="false">IF(OR(F56="",G56="",H56="",I56="",J56="",K56=""),"",
CONCATENATE(
IF(AND(F56&gt;=8,F56&lt;=11,VALUE(LEFT(G56,FIND(". ",G56)-1))&gt;=6,VALUE(LEFT(G56,FIND(". ",G56)-1))&lt;=8,H56="Ja"),"A1 ",""),
IF(AND(F56&gt;=8,F56&lt;=11,VALUE(LEFT(G56,FIND(". ",G56)-1))&lt;=5,H56="Ja"),"A2 ",""),
IF(AND(F56&gt;=8,F56&lt;=11,VALUE(LEFT(G56,FIND(". ",G56)-1))&gt;=6,VALUE(LEFT(G56,FIND(". ",G56)-1))&lt;=8,I56="Ja"),"A3 ",""),
IF(AND(F56&gt;=8,F56&lt;=11,VALUE(LEFT(G56,FIND(". ",G56)-1))&lt;=5,I56="Ja"),"A4 ",""),
IF(AND(F56&gt;=8,F56&lt;=11,VALUE(LEFT(G56,FIND(". ",G56)-1))&lt;=8,J56="Ja"),"A5 ",""),
IF(AND(F56&gt;=12,F56&lt;=13,VALUE(LEFT(G56,FIND(". ",G56)-1))&gt;=6,VALUE(LEFT(G56,FIND(". ",G56)-1))&lt;=8,H56="Ja"),"B1 ",""),
IF(AND(F56&gt;=12,F56&lt;=13,VALUE(LEFT(G56,FIND(". ",G56)-1))&gt;=4,VALUE(LEFT(G56,FIND(". ",G56)-1))&lt;=5,H56="Ja"),"B2 ",""),
IF(AND(F56&gt;=12,F56&lt;=13,VALUE(LEFT(G56,FIND(". ",G56)-1))&lt;=3,H56="Ja"),"B3 ",""),
IF(AND(F56&gt;=12,F56&lt;=13,VALUE(LEFT(G56,FIND(". ",G56)-1))&gt;=6,VALUE(LEFT(G56,FIND(". ",G56)-1))&lt;=8,I56="Ja"),"B4 ",""),
IF(AND(F56&gt;=12,F56&lt;=13,VALUE(LEFT(G56,FIND(". ",G56)-1))&gt;=4,VALUE(LEFT(G56,FIND(". ",G56)-1))&lt;=5,I56="Ja"),"B5 ",""),
IF(AND(F56&gt;=12,F56&lt;=13,VALUE(LEFT(G56,FIND(". ",G56)-1))&lt;=3,I56="Ja"),"B6 ",""),
IF(AND(F56&gt;=12,F56&lt;=13,VALUE(LEFT(G56,FIND(". ",G56)-1))&lt;=8,J56="Ja"),"B7 ",""),
IF(AND(F56&gt;=14,F56&lt;=15,VALUE(LEFT(G56,FIND(". ",G56)-1))&gt;=6,VALUE(LEFT(G56,FIND(". ",G56)-1))&lt;=8,H56="Ja"),"C1 ",""),
IF(AND(F56&gt;=14,F56&lt;=15,VALUE(LEFT(G56,FIND(". ",G56)-1))&gt;=4,VALUE(LEFT(G56,FIND(". ",G56)-1))&lt;=5,H56="Ja"),"C2 ",""),
IF(AND(F56&gt;=14,F56&lt;=15,VALUE(LEFT(G56,FIND(". ",G56)-1))&lt;=3,H56="Ja"),"C3 ",""),
IF(AND(F56&gt;=14,F56&lt;=15,VALUE(LEFT(G56,FIND(". ",G56)-1))&gt;=6,VALUE(LEFT(G56,FIND(". ",G56)-1))&lt;=8,I56="Ja"),"C4 ",""),
IF(AND(F56&gt;=14,F56&lt;=15,VALUE(LEFT(G56,FIND(". ",G56)-1))&gt;=4,VALUE(LEFT(G56,FIND(". ",G56)-1))&lt;=5,I56="Ja"),"C5 ",""),
IF(AND(F56&gt;=14,F56&lt;=15,VALUE(LEFT(G56,FIND(". ",G56)-1))&lt;=3,I56="Ja"),"C6 ",""),
IF(AND(F56&gt;=14,F56&lt;=15,VALUE(LEFT(G56,FIND(". ",G56)-1))&lt;=8,J56="Ja"),"C7 ",""),
IF(AND(F56&gt;=16,F56&lt;=17,VALUE(LEFT(G56,FIND(". ",G56)-1))&gt;=6,VALUE(LEFT(G56,FIND(". ",G56)-1))&lt;=8,H56="Ja"),"D1 ",""),
IF(AND(F56&gt;=16,F56&lt;=17,VALUE(LEFT(G56,FIND(". ",G56)-1))&gt;=4,VALUE(LEFT(G56,FIND(". ",G56)-1))&lt;=5,H56="Ja"),"D2 ",""),
IF(AND(F56&gt;=16,F56&lt;=17,VALUE(LEFT(G56,FIND(". ",G56)-1))&lt;=3,H56="Ja"),"D3 ",""),
IF(AND(F56&gt;=16,F56&lt;=17,VALUE(LEFT(G56,FIND(". ",G56)-1))&gt;=6,VALUE(LEFT(G56,FIND(". ",G56)-1))&lt;=8,I56="Ja"),"D4 ",""),
IF(AND(F56&gt;=16,F56&lt;=17,VALUE(LEFT(G56,FIND(". ",G56)-1))&gt;=4,VALUE(LEFT(G56,FIND(". ",G56)-1))&lt;=5,I56="Ja"),"D5 ",""),
IF(AND(F56&gt;=16,F56&lt;=17,VALUE(LEFT(G56,FIND(". ",G56)-1))&lt;=3,I56="Ja"),"D6 ",""),
IF(AND(F56&gt;=16,F56&lt;=17,VALUE(LEFT(G56,FIND(". ",G56)-1))&lt;=8,J56="Ja"),"D7 ",""),
IF(AND(F56&gt;=16,F56&lt;=17,VALUE(LEFT(G56,FIND(". ",G56)-1))&lt;=3,K56="Ja"),"D8 ",""),
IF(AND(F56&gt;=18,VALUE(LEFT(G56,FIND(". ",G56)-1))&lt;=3,H56="Ja"),"E1 ",""),
IF(AND(F56&gt;=18,VALUE(LEFT(G56,FIND(". ",G56)-1))&lt;=3,I56="Ja"),"E2 ",""),
IF(AND(F56&gt;=18,VALUE(LEFT(G56,FIND(". ",G56)-1))&lt;=3,J56="Ja"),"E3 ",""),
IF(AND(F56&gt;=18,VALUE(LEFT(G56,FIND(". ",G56)-1))&lt;=3,K56="Ja"),"E4 ","")
))</f>
        <v/>
      </c>
      <c r="M56" s="30" t="str">
        <f aca="false">IF(OR(F56="",G56="",H56="",I56="",J56="",K56=""),"",
IF(F56&lt;8,"Mindestalter 8 Jahre!",
IF(AND(H56="Nein",I56="Nein",J56="Nein",K56="Nein"),"Keine Disziplin ausgewählt",
IF(AND(F56&gt;=18,VALUE(LEFT(G56,FIND(". ",G56)-1))&gt;3),"Erst ab 3. Kyu",
IF(AND(F56&lt;16,K56="Ja"),"Kumite-Team ab 16 Jahren!","")))))</f>
        <v/>
      </c>
    </row>
  </sheetData>
  <sheetProtection sheet="true" password="d71d" objects="true" scenarios="true"/>
  <mergeCells count="25">
    <mergeCell ref="A1:M1"/>
    <mergeCell ref="A2:M2"/>
    <mergeCell ref="A3:M3"/>
    <mergeCell ref="A4:M4"/>
    <mergeCell ref="B5:M5"/>
    <mergeCell ref="A6:M6"/>
    <mergeCell ref="A7:M7"/>
    <mergeCell ref="I8:M18"/>
    <mergeCell ref="A9:C9"/>
    <mergeCell ref="D9:H9"/>
    <mergeCell ref="A10:H10"/>
    <mergeCell ref="A11:C11"/>
    <mergeCell ref="D11:H11"/>
    <mergeCell ref="A12:H12"/>
    <mergeCell ref="A13:C13"/>
    <mergeCell ref="D13:H13"/>
    <mergeCell ref="A14:H14"/>
    <mergeCell ref="A15:C15"/>
    <mergeCell ref="D15:H15"/>
    <mergeCell ref="A16:H16"/>
    <mergeCell ref="A17:C17"/>
    <mergeCell ref="D17:H17"/>
    <mergeCell ref="A18:H18"/>
    <mergeCell ref="A19:M19"/>
    <mergeCell ref="A20:M20"/>
  </mergeCells>
  <dataValidations count="10">
    <dataValidation allowBlank="true" errorStyle="stop" operator="equal" showDropDown="false" showErrorMessage="true" showInputMessage="false" sqref="C9" type="none">
      <formula1>#ref!</formula1>
      <formula2>0</formula2>
    </dataValidation>
    <dataValidation allowBlank="true" errorStyle="stop" operator="equal" prompt="Bitte wähle hier das Bundesland aus." promptTitle="Bundesland auswählen" showDropDown="false" showErrorMessage="true" showInputMessage="true" sqref="C11" type="list">
      <formula1>#ref!</formula1>
      <formula2>0</formula2>
    </dataValidation>
    <dataValidation allowBlank="true" errorStyle="stop" operator="equal" prompt="Gib hier bitte den Ansprechpartner für eventuelle Rückfragen an." promptTitle="Ansprechpartner eingeben" showDropDown="false" showErrorMessage="true" showInputMessage="true" sqref="C13" type="none">
      <formula1>0</formula1>
      <formula2>0</formula2>
    </dataValidation>
    <dataValidation allowBlank="true" errorStyle="stop" operator="equal" promptTitle="Bundesland auswählen" showDropDown="false" showErrorMessage="true" showInputMessage="false" sqref="H9" type="none">
      <formula1>#ref!</formula1>
      <formula2>0</formula2>
    </dataValidation>
    <dataValidation allowBlank="false" errorStyle="stop" operator="equal" showDropDown="false" showErrorMessage="true" showInputMessage="false" sqref="D22:D56" type="list">
      <formula1>"männlich,weiblich"</formula1>
      <formula2>0</formula2>
    </dataValidation>
    <dataValidation allowBlank="false" errorStyle="stop" operator="equal" showDropDown="false" showErrorMessage="true" showInputMessage="false" sqref="I22:J56" type="list">
      <formula1>"Ja,Nein"</formula1>
      <formula2>0</formula2>
    </dataValidation>
    <dataValidation allowBlank="false" errorStyle="stop" operator="equal" prompt="Teilnahme an Kata?" showDropDown="false" showErrorMessage="true" showInputMessage="false" sqref="H22:H56" type="list">
      <formula1>"Ja,Nein"</formula1>
      <formula2>0</formula2>
    </dataValidation>
    <dataValidation allowBlank="false" errorStyle="stop" operator="equal" prompt="Teilnahme erst ab 16 jahren und über 18 Jahren erst ab 3. Kyu!" promptTitle="Bedingung:" showDropDown="false" showErrorMessage="true" showInputMessage="true" sqref="K22:K56" type="list">
      <formula1>"Ja,Nein"</formula1>
      <formula2>0</formula2>
    </dataValidation>
    <dataValidation allowBlank="true" errorStyle="stop" operator="between" prompt="Im Format TT.MM.JJJJ" promptTitle="Geburtsdatum angeben" showDropDown="false" showErrorMessage="true" showInputMessage="true" sqref="E22:E56" type="date">
      <formula1>0</formula1>
      <formula2>45746</formula2>
    </dataValidation>
    <dataValidation allowBlank="false" errorStyle="stop" operator="equal" prompt="Graduierung auswählen" promptTitle="Graduierung auswählen" showDropDown="false" showErrorMessage="true" showInputMessage="true" sqref="G22:G56" type="list">
      <formula1>"1. Kyu oder höher (Dan),2. Kyu,3. Kyu,4. Kyu,5. Kyu,6. Kyu,7. Kyu,8. Kyu,,,"</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240</TotalTime>
  <Application>LibreOffice/25.2.0.3$Windows_X86_64 LibreOffice_project/e1cf4a87eb02d755bce1a01209907ea5ddc8f069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2024-12-29T18:52:25Z</dcterms:created>
  <dc:creator/>
  <dc:description/>
  <dc:language>de-DE</dc:language>
  <cp:lastModifiedBy/>
  <dcterms:modified xsi:type="dcterms:W3CDTF">2025-02-25T18:08:52Z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